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grudzień" sheetId="1" r:id="rId1"/>
    <sheet name="ZS Nr1" sheetId="2" r:id="rId2"/>
    <sheet name="ZS NR 2" sheetId="3" r:id="rId3"/>
    <sheet name="Przedszkole" sheetId="4" r:id="rId4"/>
    <sheet name="UMiG plan doch wł" sheetId="5" r:id="rId5"/>
  </sheets>
  <definedNames>
    <definedName name="_xlnm.Print_Area" localSheetId="0">'grudzień'!$A$1:$I$28</definedName>
    <definedName name="_xlnm.Print_Area" localSheetId="1">'ZS Nr1'!$A$1:$F$43</definedName>
  </definedNames>
  <calcPr fullCalcOnLoad="1"/>
</workbook>
</file>

<file path=xl/sharedStrings.xml><?xml version="1.0" encoding="utf-8"?>
<sst xmlns="http://schemas.openxmlformats.org/spreadsheetml/2006/main" count="157" uniqueCount="77">
  <si>
    <t>Plan finansowy przychodów i wydatków</t>
  </si>
  <si>
    <t>dochodów własnych  na 2006 rok - UMiG</t>
  </si>
  <si>
    <t xml:space="preserve">Przychody </t>
  </si>
  <si>
    <t>budowę wodociągu Dębina</t>
  </si>
  <si>
    <t>Darowizna od ludności na :</t>
  </si>
  <si>
    <t>budowę wodociągu Pomarzany</t>
  </si>
  <si>
    <r>
      <t>§</t>
    </r>
    <r>
      <rPr>
        <sz val="10"/>
        <rFont val="Arial"/>
        <family val="0"/>
      </rPr>
      <t xml:space="preserve"> 960</t>
    </r>
  </si>
  <si>
    <t>odpłatność rodziców na  kolonie letnie dzieci(480*35)</t>
  </si>
  <si>
    <t>§ 920</t>
  </si>
  <si>
    <t>Odsetki od środków na r-ku</t>
  </si>
  <si>
    <r>
      <t>§</t>
    </r>
    <r>
      <rPr>
        <sz val="10"/>
        <rFont val="Arial"/>
        <family val="0"/>
      </rPr>
      <t xml:space="preserve"> 4210</t>
    </r>
  </si>
  <si>
    <r>
      <t>§</t>
    </r>
    <r>
      <rPr>
        <sz val="10"/>
        <rFont val="Arial"/>
        <family val="0"/>
      </rPr>
      <t xml:space="preserve"> 4300</t>
    </r>
  </si>
  <si>
    <t>koszty i prowizja bankowe</t>
  </si>
  <si>
    <t>wycena nieruchomości przy ul.Dąbskiej</t>
  </si>
  <si>
    <t>Darowizna od KHBC budowę drogi w Straszkowie</t>
  </si>
  <si>
    <t>Stan środków na początek okresu</t>
  </si>
  <si>
    <t>Ogółem</t>
  </si>
  <si>
    <t>Stan środków na koniec okresu</t>
  </si>
  <si>
    <t xml:space="preserve">Wydatki </t>
  </si>
  <si>
    <t>koszty pobytu dzieci na koloniach (zakwaterowanie)</t>
  </si>
  <si>
    <t>budowa wodociągów  wiejskich</t>
  </si>
  <si>
    <t>zakupy materiałów (kolonie letnie)</t>
  </si>
  <si>
    <t>Zespół Szkół Nr 2 w Kłodawie</t>
  </si>
  <si>
    <t>Zespół Szkół Nr 1 w Kłodawie</t>
  </si>
  <si>
    <t>Stan środków na koniec roku</t>
  </si>
  <si>
    <t>Wydatki</t>
  </si>
  <si>
    <t>Przychody</t>
  </si>
  <si>
    <t>Jednostka</t>
  </si>
  <si>
    <t>Plan przychodów i wydatków dochodów własnych na 2006 rok - Zespół Szkół Nr 1 w Kłodawie</t>
  </si>
  <si>
    <t>Plan przychodów i wydatków dochodów własnych na 2006 rok - Zespół Szkół Nr 2 w Kłodawie</t>
  </si>
  <si>
    <t>Plan przychodów i wydatków dochodów własnych na 2006 rok - Przedszkole Nr 1 w Kłodawie</t>
  </si>
  <si>
    <r>
      <t>§</t>
    </r>
    <r>
      <rPr>
        <sz val="10"/>
        <rFont val="Arial"/>
        <family val="0"/>
      </rPr>
      <t xml:space="preserve"> 0830</t>
    </r>
  </si>
  <si>
    <t>Wpływy z usług:</t>
  </si>
  <si>
    <t>koszty administracyjne</t>
  </si>
  <si>
    <t>odpłatnośc za mleko</t>
  </si>
  <si>
    <t>środki czystości</t>
  </si>
  <si>
    <t>materiały kancelaryjne</t>
  </si>
  <si>
    <t>przepisy prawne ,wydawnictwa</t>
  </si>
  <si>
    <t>materiały gospodarcze</t>
  </si>
  <si>
    <r>
      <t>§</t>
    </r>
    <r>
      <rPr>
        <sz val="10"/>
        <rFont val="Arial"/>
        <family val="0"/>
      </rPr>
      <t xml:space="preserve"> 4220</t>
    </r>
  </si>
  <si>
    <t>Zakup środków żywnościowych</t>
  </si>
  <si>
    <t>Zakup usług pozostałych</t>
  </si>
  <si>
    <t>naprawa i konserwacja sprzętu</t>
  </si>
  <si>
    <t>zakup sprzętu</t>
  </si>
  <si>
    <t>pozostałe materiały</t>
  </si>
  <si>
    <t>pozostałe usługi</t>
  </si>
  <si>
    <t>§ 0920</t>
  </si>
  <si>
    <r>
      <t>§</t>
    </r>
    <r>
      <rPr>
        <sz val="10"/>
        <rFont val="Arial"/>
        <family val="0"/>
      </rPr>
      <t xml:space="preserve"> 0960</t>
    </r>
  </si>
  <si>
    <t>Otrzymane spadki,zapisy i darowizny w postaci pieniężnej</t>
  </si>
  <si>
    <t>odpłatność za wyżywienie</t>
  </si>
  <si>
    <t>za odpady pokonsumpcyjne</t>
  </si>
  <si>
    <t>§ 4260</t>
  </si>
  <si>
    <t>Zakup energii elektrycznej</t>
  </si>
  <si>
    <t>energia elektryczna</t>
  </si>
  <si>
    <t>Zakup materiałów i wyposażenia</t>
  </si>
  <si>
    <t>darowizny od lud.i osób prawnych</t>
  </si>
  <si>
    <t>Lp</t>
  </si>
  <si>
    <t>Stan środków na pocz.roku</t>
  </si>
  <si>
    <t>Przedszkole Nr 1 w Kłodawie</t>
  </si>
  <si>
    <t>odpłatność za wyżywienie dzieci</t>
  </si>
  <si>
    <t>odpłatność za wyżywienie prac.kuchni</t>
  </si>
  <si>
    <t>odpłatność za wyżywienie personelu</t>
  </si>
  <si>
    <t>odpłtność za herbatę</t>
  </si>
  <si>
    <t>wpływy czesnego</t>
  </si>
  <si>
    <t>odpłatność za godziny ponad monimum programowe</t>
  </si>
  <si>
    <t>odpłatnośc za koszty administracyjne prac.</t>
  </si>
  <si>
    <t>energia cieplna</t>
  </si>
  <si>
    <t>Kłodawa,luty 2006r</t>
  </si>
  <si>
    <t>wycenę nier.ul.Dąbska(760*10)</t>
  </si>
  <si>
    <t>środki ba budowę drogi Straszków</t>
  </si>
  <si>
    <r>
      <t>§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6050?</t>
    </r>
  </si>
  <si>
    <t>materiały do remontów i napraw</t>
  </si>
  <si>
    <t>Kłodawa,wrzesień 2006r</t>
  </si>
  <si>
    <t xml:space="preserve">Przewodnicząca Rady </t>
  </si>
  <si>
    <t>Jadwiga Jaroniewska</t>
  </si>
  <si>
    <t>Zestawienie przychodów i wydatków dochodów własnych w jednostkach budżetowych gminy Kłodawa w 2006 roku</t>
  </si>
  <si>
    <t>Załącznik Nr 3 do uchwały Rady Miejskiej w Kłodawie Nr 17/06 z dnia 27grudnia 2006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</si>
</sst>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indexed="14"/>
      <name val="Arial"/>
      <family val="0"/>
    </font>
    <font>
      <b/>
      <sz val="11"/>
      <color indexed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1" fontId="2" fillId="0" borderId="1" xfId="0" applyNumberFormat="1" applyFont="1" applyBorder="1" applyAlignment="1">
      <alignment/>
    </xf>
    <xf numFmtId="41" fontId="0" fillId="2" borderId="1" xfId="0" applyNumberFormat="1" applyFont="1" applyFill="1" applyBorder="1" applyAlignment="1">
      <alignment/>
    </xf>
    <xf numFmtId="41" fontId="0" fillId="2" borderId="1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1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17" applyFont="1">
      <alignment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41" fontId="4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41" fontId="5" fillId="0" borderId="1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7" applyFont="1" applyAlignment="1">
      <alignment horizontal="center" wrapText="1"/>
      <protection/>
    </xf>
    <xf numFmtId="0" fontId="4" fillId="0" borderId="0" xfId="0" applyFont="1" applyAlignment="1">
      <alignment horizontal="center" wrapText="1"/>
    </xf>
    <xf numFmtId="4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41" fontId="4" fillId="0" borderId="3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Alignment="1">
      <alignment horizontal="center" wrapText="1"/>
    </xf>
    <xf numFmtId="41" fontId="5" fillId="0" borderId="3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3" xfId="0" applyFill="1" applyBorder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">
      <selection activeCell="E6" sqref="E6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3" width="12.140625" style="0" customWidth="1"/>
    <col min="8" max="8" width="15.00390625" style="0" customWidth="1"/>
    <col min="9" max="9" width="11.8515625" style="0" customWidth="1"/>
  </cols>
  <sheetData>
    <row r="1" spans="1:9" ht="14.25">
      <c r="A1" s="25"/>
      <c r="B1" s="26"/>
      <c r="C1" s="26"/>
      <c r="D1" s="26"/>
      <c r="E1" s="26"/>
      <c r="F1" s="52" t="s">
        <v>76</v>
      </c>
      <c r="G1" s="53"/>
      <c r="H1" s="53"/>
      <c r="I1" s="25"/>
    </row>
    <row r="2" spans="1:9" ht="14.25">
      <c r="A2" s="25"/>
      <c r="B2" s="26"/>
      <c r="C2" s="26"/>
      <c r="D2" s="26"/>
      <c r="E2" s="26"/>
      <c r="F2" s="53"/>
      <c r="G2" s="53"/>
      <c r="H2" s="53"/>
      <c r="I2" s="25"/>
    </row>
    <row r="3" spans="1:9" ht="14.25">
      <c r="A3" s="25"/>
      <c r="B3" s="26"/>
      <c r="C3" s="26"/>
      <c r="D3" s="26"/>
      <c r="E3" s="26"/>
      <c r="F3" s="53"/>
      <c r="G3" s="53"/>
      <c r="H3" s="53"/>
      <c r="I3" s="25"/>
    </row>
    <row r="4" spans="1:9" ht="14.25">
      <c r="A4" s="25"/>
      <c r="B4" s="26"/>
      <c r="C4" s="26"/>
      <c r="D4" s="26"/>
      <c r="E4" s="26"/>
      <c r="F4" s="26"/>
      <c r="G4" s="26"/>
      <c r="H4" s="25"/>
      <c r="I4" s="25"/>
    </row>
    <row r="5" spans="1:9" ht="14.25">
      <c r="A5" s="25"/>
      <c r="B5" s="26"/>
      <c r="C5" s="26"/>
      <c r="D5" s="26"/>
      <c r="E5" s="26"/>
      <c r="F5" s="26"/>
      <c r="G5" s="26"/>
      <c r="H5" s="25"/>
      <c r="I5" s="25"/>
    </row>
    <row r="6" spans="1:9" ht="14.25">
      <c r="A6" s="25"/>
      <c r="B6" s="26"/>
      <c r="C6" s="26"/>
      <c r="D6" s="26"/>
      <c r="E6" s="26"/>
      <c r="F6" s="26"/>
      <c r="G6" s="26"/>
      <c r="H6" s="25"/>
      <c r="I6" s="25"/>
    </row>
    <row r="7" spans="1:9" ht="64.5" customHeight="1">
      <c r="A7" s="25"/>
      <c r="B7" s="25"/>
      <c r="C7" s="61" t="s">
        <v>75</v>
      </c>
      <c r="D7" s="53"/>
      <c r="E7" s="53"/>
      <c r="F7" s="53"/>
      <c r="G7" s="53"/>
      <c r="H7" s="28"/>
      <c r="I7" s="25"/>
    </row>
    <row r="8" spans="1:9" ht="29.25" customHeight="1">
      <c r="A8" s="25"/>
      <c r="B8" s="25"/>
      <c r="C8" s="27"/>
      <c r="D8" s="27"/>
      <c r="E8" s="27"/>
      <c r="F8" s="27"/>
      <c r="G8" s="27"/>
      <c r="H8" s="28"/>
      <c r="I8" s="25"/>
    </row>
    <row r="9" spans="1:9" ht="14.25">
      <c r="A9" s="25"/>
      <c r="B9" s="25"/>
      <c r="C9" s="25"/>
      <c r="D9" s="25"/>
      <c r="E9" s="25"/>
      <c r="F9" s="25"/>
      <c r="G9" s="25"/>
      <c r="H9" s="25"/>
      <c r="I9" s="25"/>
    </row>
    <row r="10" spans="1:9" ht="14.2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42.75">
      <c r="A11" s="29" t="s">
        <v>56</v>
      </c>
      <c r="B11" s="30" t="s">
        <v>27</v>
      </c>
      <c r="C11" s="30" t="s">
        <v>57</v>
      </c>
      <c r="D11" s="56" t="s">
        <v>26</v>
      </c>
      <c r="E11" s="57"/>
      <c r="F11" s="58" t="s">
        <v>25</v>
      </c>
      <c r="G11" s="58"/>
      <c r="H11" s="30" t="s">
        <v>24</v>
      </c>
      <c r="I11" s="25"/>
    </row>
    <row r="12" spans="1:9" ht="28.5">
      <c r="A12" s="29">
        <v>1</v>
      </c>
      <c r="B12" s="30" t="s">
        <v>23</v>
      </c>
      <c r="C12" s="31">
        <f>'ZS Nr1'!F5</f>
        <v>7870</v>
      </c>
      <c r="D12" s="59">
        <f>'ZS Nr1'!F6</f>
        <v>116633</v>
      </c>
      <c r="E12" s="60"/>
      <c r="F12" s="59">
        <f>'ZS Nr1'!F18</f>
        <v>122500</v>
      </c>
      <c r="G12" s="60"/>
      <c r="H12" s="31">
        <f>'ZS Nr1'!F37</f>
        <v>2003</v>
      </c>
      <c r="I12" s="25"/>
    </row>
    <row r="13" spans="1:9" ht="28.5">
      <c r="A13" s="29">
        <v>2</v>
      </c>
      <c r="B13" s="30" t="s">
        <v>22</v>
      </c>
      <c r="C13" s="31">
        <f>'ZS NR 2'!F5</f>
        <v>15146</v>
      </c>
      <c r="D13" s="54">
        <f>'ZS NR 2'!F6</f>
        <v>63400</v>
      </c>
      <c r="E13" s="55"/>
      <c r="F13" s="54">
        <f>'ZS NR 2'!F18</f>
        <v>68940</v>
      </c>
      <c r="G13" s="55"/>
      <c r="H13" s="31">
        <f>'ZS NR 2'!F36</f>
        <v>9606</v>
      </c>
      <c r="I13" s="25"/>
    </row>
    <row r="14" spans="1:9" ht="28.5">
      <c r="A14" s="29">
        <v>3</v>
      </c>
      <c r="B14" s="30" t="s">
        <v>58</v>
      </c>
      <c r="C14" s="31">
        <f>Przedszkole!F5</f>
        <v>2000</v>
      </c>
      <c r="D14" s="59">
        <f>Przedszkole!F6</f>
        <v>118750</v>
      </c>
      <c r="E14" s="60"/>
      <c r="F14" s="59">
        <f>Przedszkole!F22</f>
        <v>118750</v>
      </c>
      <c r="G14" s="60"/>
      <c r="H14" s="31">
        <f>Przedszkole!F40</f>
        <v>2000</v>
      </c>
      <c r="I14" s="25"/>
    </row>
    <row r="15" spans="1:9" ht="15">
      <c r="A15" s="29"/>
      <c r="B15" s="32" t="s">
        <v>16</v>
      </c>
      <c r="C15" s="33">
        <f>SUM(C12:C14)</f>
        <v>25016</v>
      </c>
      <c r="D15" s="62">
        <f>SUM(D12:E14)</f>
        <v>298783</v>
      </c>
      <c r="E15" s="63"/>
      <c r="F15" s="62">
        <f>SUM(F12:G14)</f>
        <v>310190</v>
      </c>
      <c r="G15" s="63"/>
      <c r="H15" s="33">
        <f>SUM(H12:H14)</f>
        <v>13609</v>
      </c>
      <c r="I15" s="25"/>
    </row>
    <row r="16" spans="1:9" ht="14.25">
      <c r="A16" s="25"/>
      <c r="B16" s="34"/>
      <c r="C16" s="35"/>
      <c r="D16" s="35"/>
      <c r="E16" s="35"/>
      <c r="F16" s="35"/>
      <c r="G16" s="35"/>
      <c r="H16" s="35"/>
      <c r="I16" s="25"/>
    </row>
    <row r="17" spans="1:9" ht="14.25">
      <c r="A17" s="25"/>
      <c r="B17" s="34"/>
      <c r="C17" s="35"/>
      <c r="D17" s="35"/>
      <c r="E17" s="35"/>
      <c r="F17" s="35"/>
      <c r="G17" s="35"/>
      <c r="H17" s="35"/>
      <c r="I17" s="25"/>
    </row>
    <row r="18" spans="1:9" ht="14.25">
      <c r="A18" s="25"/>
      <c r="B18" s="35"/>
      <c r="C18" s="35"/>
      <c r="D18" s="35"/>
      <c r="E18" s="35"/>
      <c r="F18" s="35"/>
      <c r="G18" s="35"/>
      <c r="H18" s="35"/>
      <c r="I18" s="25"/>
    </row>
    <row r="19" spans="1:9" ht="14.25">
      <c r="A19" s="25"/>
      <c r="B19" s="25"/>
      <c r="C19" s="25"/>
      <c r="D19" s="25"/>
      <c r="E19" s="51" t="s">
        <v>73</v>
      </c>
      <c r="F19" s="51"/>
      <c r="G19" s="51"/>
      <c r="H19" s="25"/>
      <c r="I19" s="25"/>
    </row>
    <row r="20" spans="1:9" ht="14.25">
      <c r="A20" s="36"/>
      <c r="B20" s="37"/>
      <c r="C20" s="37"/>
      <c r="D20" s="38"/>
      <c r="E20" s="38"/>
      <c r="F20" s="38"/>
      <c r="G20" s="38"/>
      <c r="H20" s="37"/>
      <c r="I20" s="35"/>
    </row>
    <row r="21" spans="1:9" ht="14.25">
      <c r="A21" s="36"/>
      <c r="B21" s="37"/>
      <c r="C21" s="39"/>
      <c r="D21" s="40"/>
      <c r="E21" s="50" t="s">
        <v>74</v>
      </c>
      <c r="F21" s="51"/>
      <c r="G21" s="51"/>
      <c r="H21" s="39"/>
      <c r="I21" s="35"/>
    </row>
    <row r="22" spans="1:9" ht="14.25">
      <c r="A22" s="36"/>
      <c r="B22" s="37"/>
      <c r="C22" s="39"/>
      <c r="D22" s="40"/>
      <c r="E22" s="38"/>
      <c r="F22" s="40"/>
      <c r="G22" s="38"/>
      <c r="H22" s="39"/>
      <c r="I22" s="35"/>
    </row>
    <row r="23" spans="1:9" ht="14.25">
      <c r="A23" s="36"/>
      <c r="B23" s="37"/>
      <c r="C23" s="39"/>
      <c r="D23" s="40"/>
      <c r="E23" s="38"/>
      <c r="F23" s="45"/>
      <c r="G23" s="38"/>
      <c r="H23" s="39"/>
      <c r="I23" s="35"/>
    </row>
    <row r="24" spans="1:9" ht="15">
      <c r="A24" s="36"/>
      <c r="B24" s="46"/>
      <c r="C24" s="47"/>
      <c r="D24" s="48"/>
      <c r="E24" s="49"/>
      <c r="F24" s="48"/>
      <c r="G24" s="49"/>
      <c r="H24" s="47"/>
      <c r="I24" s="35"/>
    </row>
    <row r="25" spans="1:9" ht="14.25">
      <c r="A25" s="36"/>
      <c r="B25" s="36"/>
      <c r="C25" s="36"/>
      <c r="D25" s="36"/>
      <c r="E25" s="36"/>
      <c r="F25" s="36"/>
      <c r="G25" s="36"/>
      <c r="H25" s="36"/>
      <c r="I25" s="35"/>
    </row>
    <row r="26" spans="1:9" ht="14.25">
      <c r="A26" s="36"/>
      <c r="B26" s="36"/>
      <c r="C26" s="36"/>
      <c r="D26" s="36"/>
      <c r="E26" s="36"/>
      <c r="F26" s="36"/>
      <c r="G26" s="36"/>
      <c r="H26" s="36"/>
      <c r="I26" s="35"/>
    </row>
    <row r="27" spans="1:9" ht="14.25">
      <c r="A27" s="36"/>
      <c r="B27" s="36"/>
      <c r="C27" s="36"/>
      <c r="D27" s="36"/>
      <c r="E27" s="36"/>
      <c r="F27" s="36"/>
      <c r="G27" s="36"/>
      <c r="H27" s="36"/>
      <c r="I27" s="35"/>
    </row>
    <row r="28" spans="1:9" ht="14.25">
      <c r="A28" s="35"/>
      <c r="B28" s="35"/>
      <c r="C28" s="35"/>
      <c r="D28" s="35"/>
      <c r="E28" s="35"/>
      <c r="F28" s="35"/>
      <c r="G28" s="35"/>
      <c r="H28" s="35"/>
      <c r="I28" s="35"/>
    </row>
    <row r="29" spans="1:9" ht="14.25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14.25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4.25">
      <c r="A31" s="35"/>
      <c r="B31" s="35"/>
      <c r="C31" s="35"/>
      <c r="D31" s="35"/>
      <c r="E31" s="35"/>
      <c r="F31" s="35"/>
      <c r="G31" s="35"/>
      <c r="H31" s="35"/>
      <c r="I31" s="35"/>
    </row>
    <row r="32" spans="1:9" ht="14.25">
      <c r="A32" s="35"/>
      <c r="B32" s="35"/>
      <c r="C32" s="35"/>
      <c r="D32" s="35"/>
      <c r="E32" s="35"/>
      <c r="F32" s="35"/>
      <c r="G32" s="35"/>
      <c r="H32" s="35"/>
      <c r="I32" s="35"/>
    </row>
    <row r="33" spans="1:9" ht="14.25">
      <c r="A33" s="35"/>
      <c r="B33" s="35"/>
      <c r="C33" s="35"/>
      <c r="D33" s="35"/>
      <c r="E33" s="35"/>
      <c r="F33" s="35"/>
      <c r="G33" s="35"/>
      <c r="H33" s="35"/>
      <c r="I33" s="35"/>
    </row>
    <row r="34" spans="1:9" ht="14.25">
      <c r="A34" s="35"/>
      <c r="B34" s="35"/>
      <c r="C34" s="35"/>
      <c r="D34" s="35"/>
      <c r="E34" s="35"/>
      <c r="F34" s="35"/>
      <c r="G34" s="35"/>
      <c r="H34" s="35"/>
      <c r="I34" s="35"/>
    </row>
    <row r="35" spans="1:9" ht="14.25">
      <c r="A35" s="35"/>
      <c r="B35" s="35"/>
      <c r="C35" s="35"/>
      <c r="D35" s="35"/>
      <c r="E35" s="35"/>
      <c r="F35" s="35"/>
      <c r="G35" s="35"/>
      <c r="H35" s="35"/>
      <c r="I35" s="35"/>
    </row>
    <row r="36" spans="1:9" ht="14.25">
      <c r="A36" s="35"/>
      <c r="B36" s="35"/>
      <c r="C36" s="35"/>
      <c r="D36" s="35"/>
      <c r="E36" s="35"/>
      <c r="F36" s="35"/>
      <c r="G36" s="35"/>
      <c r="H36" s="35"/>
      <c r="I36" s="35"/>
    </row>
    <row r="37" spans="1:9" ht="14.25">
      <c r="A37" s="35"/>
      <c r="B37" s="35"/>
      <c r="C37" s="35"/>
      <c r="D37" s="35"/>
      <c r="E37" s="35"/>
      <c r="F37" s="35"/>
      <c r="G37" s="35"/>
      <c r="H37" s="35"/>
      <c r="I37" s="35"/>
    </row>
    <row r="38" spans="1:9" ht="14.2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4.25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4.2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4.25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4.25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4.25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4.2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4.25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4.25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4.25">
      <c r="A47" s="25"/>
      <c r="B47" s="25"/>
      <c r="C47" s="25"/>
      <c r="D47" s="25"/>
      <c r="E47" s="25"/>
      <c r="F47" s="25"/>
      <c r="G47" s="25"/>
      <c r="H47" s="25"/>
      <c r="I47" s="25"/>
    </row>
    <row r="48" spans="1:9" ht="14.25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4.25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4.25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4.25">
      <c r="A51" s="25"/>
      <c r="B51" s="25"/>
      <c r="C51" s="25"/>
      <c r="D51" s="25"/>
      <c r="E51" s="25"/>
      <c r="F51" s="25"/>
      <c r="G51" s="25"/>
      <c r="H51" s="25"/>
      <c r="I51" s="25"/>
    </row>
    <row r="52" spans="1:9" ht="14.25">
      <c r="A52" s="25"/>
      <c r="B52" s="25"/>
      <c r="C52" s="25"/>
      <c r="D52" s="25"/>
      <c r="E52" s="25"/>
      <c r="F52" s="25"/>
      <c r="G52" s="25"/>
      <c r="H52" s="25"/>
      <c r="I52" s="25"/>
    </row>
    <row r="53" spans="1:9" ht="14.25">
      <c r="A53" s="25"/>
      <c r="B53" s="25"/>
      <c r="C53" s="25"/>
      <c r="D53" s="25"/>
      <c r="E53" s="25"/>
      <c r="F53" s="25"/>
      <c r="G53" s="25"/>
      <c r="H53" s="25"/>
      <c r="I53" s="25"/>
    </row>
    <row r="54" spans="1:9" ht="14.25">
      <c r="A54" s="25"/>
      <c r="B54" s="25"/>
      <c r="C54" s="25"/>
      <c r="D54" s="25"/>
      <c r="E54" s="25"/>
      <c r="F54" s="25"/>
      <c r="G54" s="25"/>
      <c r="H54" s="25"/>
      <c r="I54" s="25"/>
    </row>
    <row r="55" spans="1:9" ht="14.25">
      <c r="A55" s="25"/>
      <c r="B55" s="25"/>
      <c r="C55" s="25"/>
      <c r="D55" s="25"/>
      <c r="E55" s="25"/>
      <c r="F55" s="25"/>
      <c r="G55" s="25"/>
      <c r="H55" s="25"/>
      <c r="I55" s="25"/>
    </row>
  </sheetData>
  <mergeCells count="14">
    <mergeCell ref="D15:E15"/>
    <mergeCell ref="F15:G15"/>
    <mergeCell ref="D14:E14"/>
    <mergeCell ref="F14:G14"/>
    <mergeCell ref="E21:G21"/>
    <mergeCell ref="E19:G19"/>
    <mergeCell ref="F1:H3"/>
    <mergeCell ref="F13:G13"/>
    <mergeCell ref="D11:E11"/>
    <mergeCell ref="F11:G11"/>
    <mergeCell ref="F12:G12"/>
    <mergeCell ref="D12:E12"/>
    <mergeCell ref="D13:E13"/>
    <mergeCell ref="C7:G7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SheetLayoutView="100" workbookViewId="0" topLeftCell="A13">
      <selection activeCell="G19" sqref="G19"/>
    </sheetView>
  </sheetViews>
  <sheetFormatPr defaultColWidth="9.140625" defaultRowHeight="12.75"/>
  <cols>
    <col min="1" max="1" width="10.421875" style="0" customWidth="1"/>
    <col min="5" max="5" width="17.57421875" style="0" customWidth="1"/>
    <col min="6" max="6" width="21.28125" style="0" customWidth="1"/>
  </cols>
  <sheetData>
    <row r="1" spans="2:5" ht="12.75">
      <c r="B1" s="74" t="s">
        <v>28</v>
      </c>
      <c r="C1" s="74"/>
      <c r="D1" s="74"/>
      <c r="E1" s="74"/>
    </row>
    <row r="2" spans="2:5" ht="12.75">
      <c r="B2" s="74"/>
      <c r="C2" s="74"/>
      <c r="D2" s="74"/>
      <c r="E2" s="74"/>
    </row>
    <row r="3" spans="2:5" ht="12.75">
      <c r="B3" s="75"/>
      <c r="C3" s="75"/>
      <c r="D3" s="75"/>
      <c r="E3" s="75"/>
    </row>
    <row r="4" spans="2:5" ht="12.75">
      <c r="B4" s="11"/>
      <c r="C4" s="11"/>
      <c r="D4" s="11"/>
      <c r="E4" s="11"/>
    </row>
    <row r="5" spans="1:6" s="1" customFormat="1" ht="12.75">
      <c r="A5" s="64" t="s">
        <v>15</v>
      </c>
      <c r="B5" s="64"/>
      <c r="C5" s="64"/>
      <c r="D5" s="64"/>
      <c r="E5" s="64"/>
      <c r="F5" s="12">
        <v>7870</v>
      </c>
    </row>
    <row r="6" spans="1:6" s="1" customFormat="1" ht="12.75">
      <c r="A6" s="64" t="s">
        <v>2</v>
      </c>
      <c r="B6" s="64"/>
      <c r="C6" s="64"/>
      <c r="D6" s="64"/>
      <c r="E6" s="64"/>
      <c r="F6" s="12">
        <f>F7+F8+F13</f>
        <v>116633</v>
      </c>
    </row>
    <row r="7" spans="1:6" ht="12.75">
      <c r="A7" s="19" t="s">
        <v>46</v>
      </c>
      <c r="B7" s="65" t="s">
        <v>9</v>
      </c>
      <c r="C7" s="65"/>
      <c r="D7" s="65"/>
      <c r="E7" s="65"/>
      <c r="F7" s="14">
        <v>13</v>
      </c>
    </row>
    <row r="8" spans="1:6" ht="12.75">
      <c r="A8" s="15" t="s">
        <v>31</v>
      </c>
      <c r="B8" s="65" t="s">
        <v>32</v>
      </c>
      <c r="C8" s="65"/>
      <c r="D8" s="65"/>
      <c r="E8" s="65"/>
      <c r="F8" s="14">
        <f>SUM(F9:F12)</f>
        <v>112000</v>
      </c>
    </row>
    <row r="9" spans="1:6" ht="12.75">
      <c r="A9" s="3"/>
      <c r="B9" s="71" t="s">
        <v>33</v>
      </c>
      <c r="C9" s="72"/>
      <c r="D9" s="72"/>
      <c r="E9" s="73"/>
      <c r="F9" s="4">
        <v>15000</v>
      </c>
    </row>
    <row r="10" spans="1:6" ht="12.75">
      <c r="A10" s="3"/>
      <c r="B10" s="66" t="s">
        <v>49</v>
      </c>
      <c r="C10" s="66"/>
      <c r="D10" s="66"/>
      <c r="E10" s="66"/>
      <c r="F10" s="4">
        <v>87000</v>
      </c>
    </row>
    <row r="11" spans="1:6" ht="12.75">
      <c r="A11" s="3"/>
      <c r="B11" s="66" t="s">
        <v>34</v>
      </c>
      <c r="C11" s="66"/>
      <c r="D11" s="66"/>
      <c r="E11" s="66"/>
      <c r="F11" s="4">
        <v>10000</v>
      </c>
    </row>
    <row r="12" spans="1:6" ht="12.75">
      <c r="A12" s="3"/>
      <c r="B12" s="71" t="s">
        <v>50</v>
      </c>
      <c r="C12" s="72"/>
      <c r="D12" s="72"/>
      <c r="E12" s="73"/>
      <c r="F12" s="4">
        <v>0</v>
      </c>
    </row>
    <row r="13" spans="1:6" ht="12.75">
      <c r="A13" s="15" t="s">
        <v>47</v>
      </c>
      <c r="B13" s="68" t="s">
        <v>48</v>
      </c>
      <c r="C13" s="69"/>
      <c r="D13" s="69"/>
      <c r="E13" s="70"/>
      <c r="F13" s="14">
        <v>4620</v>
      </c>
    </row>
    <row r="14" spans="1:6" ht="12.75">
      <c r="A14" s="3"/>
      <c r="B14" s="66"/>
      <c r="C14" s="66"/>
      <c r="D14" s="66"/>
      <c r="E14" s="66"/>
      <c r="F14" s="4"/>
    </row>
    <row r="15" spans="1:6" ht="13.5" thickBot="1">
      <c r="A15" s="42" t="s">
        <v>16</v>
      </c>
      <c r="B15" s="43"/>
      <c r="C15" s="43"/>
      <c r="D15" s="43"/>
      <c r="E15" s="43"/>
      <c r="F15" s="8">
        <f>F5+F6</f>
        <v>124503</v>
      </c>
    </row>
    <row r="16" spans="1:6" ht="12.75">
      <c r="A16" s="6"/>
      <c r="B16" s="6"/>
      <c r="C16" s="6"/>
      <c r="D16" s="6"/>
      <c r="E16" s="6"/>
      <c r="F16" s="7"/>
    </row>
    <row r="17" spans="1:6" ht="12.75">
      <c r="A17" s="6"/>
      <c r="B17" s="6"/>
      <c r="C17" s="6"/>
      <c r="D17" s="6"/>
      <c r="E17" s="6"/>
      <c r="F17" s="7"/>
    </row>
    <row r="18" spans="1:6" s="1" customFormat="1" ht="12.75">
      <c r="A18" s="44" t="s">
        <v>18</v>
      </c>
      <c r="B18" s="24"/>
      <c r="C18" s="24"/>
      <c r="D18" s="24"/>
      <c r="E18" s="77"/>
      <c r="F18" s="12">
        <f>F19+F28+F29+F32</f>
        <v>122500</v>
      </c>
    </row>
    <row r="19" spans="1:6" ht="12.75">
      <c r="A19" s="15" t="s">
        <v>10</v>
      </c>
      <c r="B19" s="68" t="s">
        <v>54</v>
      </c>
      <c r="C19" s="78"/>
      <c r="D19" s="78"/>
      <c r="E19" s="79"/>
      <c r="F19" s="13">
        <f>SUM(F20:F27)</f>
        <v>17558</v>
      </c>
    </row>
    <row r="20" spans="1:6" ht="12.75">
      <c r="A20" s="16">
        <v>24</v>
      </c>
      <c r="B20" s="20" t="s">
        <v>71</v>
      </c>
      <c r="C20" s="21"/>
      <c r="D20" s="21"/>
      <c r="E20" s="22"/>
      <c r="F20" s="23">
        <v>1200</v>
      </c>
    </row>
    <row r="21" spans="1:6" ht="12.75">
      <c r="A21" s="5">
        <v>29</v>
      </c>
      <c r="B21" s="71" t="s">
        <v>35</v>
      </c>
      <c r="C21" s="76"/>
      <c r="D21" s="76"/>
      <c r="E21" s="41"/>
      <c r="F21" s="4">
        <v>3500</v>
      </c>
    </row>
    <row r="22" spans="1:6" ht="12.75">
      <c r="A22" s="5">
        <v>30</v>
      </c>
      <c r="B22" s="71" t="s">
        <v>36</v>
      </c>
      <c r="C22" s="72"/>
      <c r="D22" s="72"/>
      <c r="E22" s="73"/>
      <c r="F22" s="4">
        <v>800</v>
      </c>
    </row>
    <row r="23" spans="1:6" ht="12.75">
      <c r="A23" s="5">
        <v>31</v>
      </c>
      <c r="B23" s="71" t="s">
        <v>37</v>
      </c>
      <c r="C23" s="72"/>
      <c r="D23" s="72"/>
      <c r="E23" s="73"/>
      <c r="F23" s="4"/>
    </row>
    <row r="24" spans="1:6" ht="12.75">
      <c r="A24" s="5">
        <v>33</v>
      </c>
      <c r="B24" s="71" t="s">
        <v>38</v>
      </c>
      <c r="C24" s="72"/>
      <c r="D24" s="72"/>
      <c r="E24" s="73"/>
      <c r="F24" s="4">
        <v>1700</v>
      </c>
    </row>
    <row r="25" spans="1:6" ht="12.75">
      <c r="A25" s="3">
        <v>34</v>
      </c>
      <c r="B25" s="66" t="s">
        <v>43</v>
      </c>
      <c r="C25" s="66"/>
      <c r="D25" s="66"/>
      <c r="E25" s="66"/>
      <c r="F25" s="4">
        <v>10158</v>
      </c>
    </row>
    <row r="26" spans="1:6" ht="12.75">
      <c r="A26" s="5">
        <v>35</v>
      </c>
      <c r="B26" s="71" t="s">
        <v>44</v>
      </c>
      <c r="C26" s="72"/>
      <c r="D26" s="72"/>
      <c r="E26" s="73"/>
      <c r="F26" s="4">
        <v>200</v>
      </c>
    </row>
    <row r="27" spans="1:6" ht="12.75">
      <c r="A27" s="3"/>
      <c r="B27" s="66"/>
      <c r="C27" s="66"/>
      <c r="D27" s="66"/>
      <c r="E27" s="66"/>
      <c r="F27" s="4"/>
    </row>
    <row r="28" spans="1:6" ht="12.75">
      <c r="A28" s="15" t="s">
        <v>39</v>
      </c>
      <c r="B28" s="68" t="s">
        <v>40</v>
      </c>
      <c r="C28" s="69"/>
      <c r="D28" s="69"/>
      <c r="E28" s="70"/>
      <c r="F28" s="13">
        <v>98000</v>
      </c>
    </row>
    <row r="29" spans="1:6" ht="12.75">
      <c r="A29" s="15" t="s">
        <v>51</v>
      </c>
      <c r="B29" s="68" t="s">
        <v>52</v>
      </c>
      <c r="C29" s="69"/>
      <c r="D29" s="69"/>
      <c r="E29" s="70"/>
      <c r="F29" s="14">
        <f>SUM(F30:F31)</f>
        <v>0</v>
      </c>
    </row>
    <row r="30" spans="1:6" ht="12.75">
      <c r="A30">
        <v>39</v>
      </c>
      <c r="B30" s="66" t="s">
        <v>53</v>
      </c>
      <c r="C30" s="66"/>
      <c r="D30" s="66"/>
      <c r="E30" s="66"/>
      <c r="F30" s="4"/>
    </row>
    <row r="31" spans="1:6" ht="12.75">
      <c r="A31" s="3"/>
      <c r="B31" s="66"/>
      <c r="C31" s="66"/>
      <c r="D31" s="66"/>
      <c r="E31" s="66"/>
      <c r="F31" s="4"/>
    </row>
    <row r="32" spans="1:6" s="18" customFormat="1" ht="12.75">
      <c r="A32" s="15" t="s">
        <v>11</v>
      </c>
      <c r="B32" s="68" t="s">
        <v>41</v>
      </c>
      <c r="C32" s="69"/>
      <c r="D32" s="69"/>
      <c r="E32" s="70"/>
      <c r="F32" s="14">
        <f>SUM(F33:F36)</f>
        <v>6942</v>
      </c>
    </row>
    <row r="33" spans="1:6" ht="12.75">
      <c r="A33" s="5">
        <v>52</v>
      </c>
      <c r="B33" s="71" t="s">
        <v>42</v>
      </c>
      <c r="C33" s="72"/>
      <c r="D33" s="72"/>
      <c r="E33" s="73"/>
      <c r="F33" s="4">
        <v>900</v>
      </c>
    </row>
    <row r="34" spans="1:6" ht="12.75">
      <c r="A34" s="3">
        <v>57</v>
      </c>
      <c r="B34" s="66" t="s">
        <v>45</v>
      </c>
      <c r="C34" s="66"/>
      <c r="D34" s="66"/>
      <c r="E34" s="66"/>
      <c r="F34" s="4">
        <v>5242</v>
      </c>
    </row>
    <row r="35" spans="1:6" ht="12.75">
      <c r="A35" s="5">
        <v>69</v>
      </c>
      <c r="B35" s="66" t="s">
        <v>12</v>
      </c>
      <c r="C35" s="66"/>
      <c r="D35" s="66"/>
      <c r="E35" s="66"/>
      <c r="F35" s="4">
        <v>800</v>
      </c>
    </row>
    <row r="36" spans="1:6" ht="12.75">
      <c r="A36" s="3"/>
      <c r="B36" s="66"/>
      <c r="C36" s="66"/>
      <c r="D36" s="66"/>
      <c r="E36" s="66"/>
      <c r="F36" s="4"/>
    </row>
    <row r="37" spans="1:6" s="1" customFormat="1" ht="12.75">
      <c r="A37" s="64" t="s">
        <v>17</v>
      </c>
      <c r="B37" s="64"/>
      <c r="C37" s="64"/>
      <c r="D37" s="64"/>
      <c r="E37" s="64"/>
      <c r="F37" s="12">
        <f>F38-F18</f>
        <v>2003</v>
      </c>
    </row>
    <row r="38" spans="1:6" ht="13.5" thickBot="1">
      <c r="A38" s="67" t="s">
        <v>16</v>
      </c>
      <c r="B38" s="67"/>
      <c r="C38" s="67"/>
      <c r="D38" s="67"/>
      <c r="E38" s="67"/>
      <c r="F38" s="8">
        <f>F15</f>
        <v>124503</v>
      </c>
    </row>
    <row r="41" ht="12.75">
      <c r="A41" t="s">
        <v>72</v>
      </c>
    </row>
  </sheetData>
  <mergeCells count="32">
    <mergeCell ref="B14:E14"/>
    <mergeCell ref="B25:E25"/>
    <mergeCell ref="B26:E26"/>
    <mergeCell ref="B27:E27"/>
    <mergeCell ref="B30:E30"/>
    <mergeCell ref="B31:E31"/>
    <mergeCell ref="B23:E23"/>
    <mergeCell ref="B24:E24"/>
    <mergeCell ref="B1:E3"/>
    <mergeCell ref="B13:E13"/>
    <mergeCell ref="B21:E21"/>
    <mergeCell ref="B22:E22"/>
    <mergeCell ref="A15:E15"/>
    <mergeCell ref="A18:E18"/>
    <mergeCell ref="B19:E19"/>
    <mergeCell ref="B9:E9"/>
    <mergeCell ref="B10:E10"/>
    <mergeCell ref="B12:E12"/>
    <mergeCell ref="B11:E11"/>
    <mergeCell ref="A37:E37"/>
    <mergeCell ref="A38:E38"/>
    <mergeCell ref="B32:E32"/>
    <mergeCell ref="B34:E34"/>
    <mergeCell ref="B35:E35"/>
    <mergeCell ref="B33:E33"/>
    <mergeCell ref="B36:E36"/>
    <mergeCell ref="B28:E28"/>
    <mergeCell ref="B29:E29"/>
    <mergeCell ref="A5:E5"/>
    <mergeCell ref="A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0">
      <selection activeCell="F24" sqref="F24"/>
    </sheetView>
  </sheetViews>
  <sheetFormatPr defaultColWidth="9.140625" defaultRowHeight="12.75"/>
  <cols>
    <col min="5" max="5" width="14.7109375" style="0" customWidth="1"/>
    <col min="6" max="6" width="17.7109375" style="0" customWidth="1"/>
  </cols>
  <sheetData>
    <row r="1" spans="2:5" ht="12.75">
      <c r="B1" s="74" t="s">
        <v>29</v>
      </c>
      <c r="C1" s="74"/>
      <c r="D1" s="74"/>
      <c r="E1" s="74"/>
    </row>
    <row r="2" spans="2:5" ht="12.75">
      <c r="B2" s="74"/>
      <c r="C2" s="74"/>
      <c r="D2" s="74"/>
      <c r="E2" s="74"/>
    </row>
    <row r="3" spans="2:5" ht="12.75">
      <c r="B3" s="75"/>
      <c r="C3" s="75"/>
      <c r="D3" s="75"/>
      <c r="E3" s="75"/>
    </row>
    <row r="4" spans="2:5" ht="12.75">
      <c r="B4" s="11"/>
      <c r="C4" s="11"/>
      <c r="D4" s="11"/>
      <c r="E4" s="11"/>
    </row>
    <row r="5" spans="1:6" s="1" customFormat="1" ht="12.75">
      <c r="A5" s="64" t="s">
        <v>15</v>
      </c>
      <c r="B5" s="64"/>
      <c r="C5" s="64"/>
      <c r="D5" s="64"/>
      <c r="E5" s="64"/>
      <c r="F5" s="12">
        <v>15146</v>
      </c>
    </row>
    <row r="6" spans="1:6" s="1" customFormat="1" ht="12.75">
      <c r="A6" s="64" t="s">
        <v>2</v>
      </c>
      <c r="B6" s="64"/>
      <c r="C6" s="64"/>
      <c r="D6" s="64"/>
      <c r="E6" s="64"/>
      <c r="F6" s="12">
        <f>F7+F8+F13</f>
        <v>63400</v>
      </c>
    </row>
    <row r="7" spans="1:6" ht="12.75">
      <c r="A7" s="19" t="s">
        <v>46</v>
      </c>
      <c r="B7" s="65" t="s">
        <v>9</v>
      </c>
      <c r="C7" s="65"/>
      <c r="D7" s="65"/>
      <c r="E7" s="65"/>
      <c r="F7" s="14">
        <v>0</v>
      </c>
    </row>
    <row r="8" spans="1:6" ht="12.75">
      <c r="A8" s="15" t="s">
        <v>31</v>
      </c>
      <c r="B8" s="65" t="s">
        <v>32</v>
      </c>
      <c r="C8" s="65"/>
      <c r="D8" s="65"/>
      <c r="E8" s="65"/>
      <c r="F8" s="14">
        <f>SUM(F9:F12)</f>
        <v>63400</v>
      </c>
    </row>
    <row r="9" spans="1:6" ht="12.75">
      <c r="A9" s="3"/>
      <c r="B9" s="71" t="s">
        <v>33</v>
      </c>
      <c r="C9" s="72"/>
      <c r="D9" s="72"/>
      <c r="E9" s="73"/>
      <c r="F9" s="4">
        <v>11000</v>
      </c>
    </row>
    <row r="10" spans="1:6" ht="12.75">
      <c r="A10" s="3"/>
      <c r="B10" s="66" t="s">
        <v>49</v>
      </c>
      <c r="C10" s="66"/>
      <c r="D10" s="66"/>
      <c r="E10" s="66"/>
      <c r="F10" s="4">
        <v>52400</v>
      </c>
    </row>
    <row r="11" spans="1:6" ht="12.75">
      <c r="A11" s="3"/>
      <c r="B11" s="66" t="s">
        <v>34</v>
      </c>
      <c r="C11" s="66"/>
      <c r="D11" s="66"/>
      <c r="E11" s="66"/>
      <c r="F11" s="4">
        <v>0</v>
      </c>
    </row>
    <row r="12" spans="1:6" ht="12.75">
      <c r="A12" s="3"/>
      <c r="B12" s="71" t="s">
        <v>50</v>
      </c>
      <c r="C12" s="72"/>
      <c r="D12" s="72"/>
      <c r="E12" s="73"/>
      <c r="F12" s="4">
        <v>0</v>
      </c>
    </row>
    <row r="13" spans="1:6" ht="12.75">
      <c r="A13" s="15" t="s">
        <v>47</v>
      </c>
      <c r="B13" s="68" t="s">
        <v>48</v>
      </c>
      <c r="C13" s="69"/>
      <c r="D13" s="69"/>
      <c r="E13" s="70"/>
      <c r="F13" s="14">
        <f>F14</f>
        <v>0</v>
      </c>
    </row>
    <row r="14" spans="1:6" ht="12.75">
      <c r="A14" s="3"/>
      <c r="B14" s="66" t="s">
        <v>55</v>
      </c>
      <c r="C14" s="66"/>
      <c r="D14" s="66"/>
      <c r="E14" s="66"/>
      <c r="F14" s="4">
        <v>0</v>
      </c>
    </row>
    <row r="15" spans="1:6" ht="13.5" thickBot="1">
      <c r="A15" s="42" t="s">
        <v>16</v>
      </c>
      <c r="B15" s="43"/>
      <c r="C15" s="43"/>
      <c r="D15" s="43"/>
      <c r="E15" s="43"/>
      <c r="F15" s="8">
        <f>F5+F6</f>
        <v>78546</v>
      </c>
    </row>
    <row r="16" spans="1:6" ht="12.75">
      <c r="A16" s="6"/>
      <c r="B16" s="6"/>
      <c r="C16" s="6"/>
      <c r="D16" s="6"/>
      <c r="E16" s="6"/>
      <c r="F16" s="7"/>
    </row>
    <row r="17" spans="1:6" ht="12.75">
      <c r="A17" s="6"/>
      <c r="B17" s="6"/>
      <c r="C17" s="6"/>
      <c r="D17" s="6"/>
      <c r="E17" s="6"/>
      <c r="F17" s="7"/>
    </row>
    <row r="18" spans="1:6" s="1" customFormat="1" ht="12.75">
      <c r="A18" s="44" t="s">
        <v>18</v>
      </c>
      <c r="B18" s="24"/>
      <c r="C18" s="24"/>
      <c r="D18" s="24"/>
      <c r="E18" s="77"/>
      <c r="F18" s="12">
        <f>F19+F27+F28+F31</f>
        <v>68940</v>
      </c>
    </row>
    <row r="19" spans="1:6" ht="12.75">
      <c r="A19" s="15" t="s">
        <v>10</v>
      </c>
      <c r="B19" s="68" t="s">
        <v>54</v>
      </c>
      <c r="C19" s="78"/>
      <c r="D19" s="78"/>
      <c r="E19" s="79"/>
      <c r="F19" s="13">
        <f>SUM(F20:F26)</f>
        <v>14300</v>
      </c>
    </row>
    <row r="20" spans="1:6" ht="12.75">
      <c r="A20" s="5">
        <v>29</v>
      </c>
      <c r="B20" s="71" t="s">
        <v>35</v>
      </c>
      <c r="C20" s="76"/>
      <c r="D20" s="76"/>
      <c r="E20" s="41"/>
      <c r="F20" s="4">
        <v>200</v>
      </c>
    </row>
    <row r="21" spans="1:6" ht="12.75">
      <c r="A21" s="5">
        <v>30</v>
      </c>
      <c r="B21" s="71" t="s">
        <v>36</v>
      </c>
      <c r="C21" s="72"/>
      <c r="D21" s="72"/>
      <c r="E21" s="73"/>
      <c r="F21" s="4">
        <v>100</v>
      </c>
    </row>
    <row r="22" spans="1:6" ht="12.75">
      <c r="A22" s="5">
        <v>31</v>
      </c>
      <c r="B22" s="71" t="s">
        <v>37</v>
      </c>
      <c r="C22" s="72"/>
      <c r="D22" s="72"/>
      <c r="E22" s="73"/>
      <c r="F22" s="4"/>
    </row>
    <row r="23" spans="1:6" ht="12.75">
      <c r="A23" s="5">
        <v>33</v>
      </c>
      <c r="B23" s="71" t="s">
        <v>38</v>
      </c>
      <c r="C23" s="72"/>
      <c r="D23" s="72"/>
      <c r="E23" s="73"/>
      <c r="F23" s="4">
        <v>2000</v>
      </c>
    </row>
    <row r="24" spans="1:6" ht="12.75">
      <c r="A24" s="3">
        <v>34</v>
      </c>
      <c r="B24" s="66" t="s">
        <v>43</v>
      </c>
      <c r="C24" s="66"/>
      <c r="D24" s="66"/>
      <c r="E24" s="66"/>
      <c r="F24" s="4">
        <v>11000</v>
      </c>
    </row>
    <row r="25" spans="1:6" ht="12.75">
      <c r="A25" s="5">
        <v>35</v>
      </c>
      <c r="B25" s="71" t="s">
        <v>44</v>
      </c>
      <c r="C25" s="72"/>
      <c r="D25" s="72"/>
      <c r="E25" s="73"/>
      <c r="F25" s="4">
        <v>1000</v>
      </c>
    </row>
    <row r="26" spans="1:6" ht="12.75">
      <c r="A26" s="3"/>
      <c r="B26" s="66"/>
      <c r="C26" s="66"/>
      <c r="D26" s="66"/>
      <c r="E26" s="66"/>
      <c r="F26" s="4"/>
    </row>
    <row r="27" spans="1:6" ht="12.75">
      <c r="A27" s="15" t="s">
        <v>39</v>
      </c>
      <c r="B27" s="68" t="s">
        <v>40</v>
      </c>
      <c r="C27" s="69"/>
      <c r="D27" s="69"/>
      <c r="E27" s="70"/>
      <c r="F27" s="13">
        <v>52400</v>
      </c>
    </row>
    <row r="28" spans="1:6" ht="12.75">
      <c r="A28" s="15" t="s">
        <v>51</v>
      </c>
      <c r="B28" s="68" t="s">
        <v>52</v>
      </c>
      <c r="C28" s="69"/>
      <c r="D28" s="69"/>
      <c r="E28" s="70"/>
      <c r="F28" s="14">
        <f>SUM(F29:F30)</f>
        <v>240</v>
      </c>
    </row>
    <row r="29" spans="1:6" ht="12.75">
      <c r="A29">
        <v>39</v>
      </c>
      <c r="B29" s="66" t="s">
        <v>53</v>
      </c>
      <c r="C29" s="66"/>
      <c r="D29" s="66"/>
      <c r="E29" s="66"/>
      <c r="F29" s="4">
        <v>240</v>
      </c>
    </row>
    <row r="30" spans="1:6" ht="12.75">
      <c r="A30" s="3"/>
      <c r="B30" s="66"/>
      <c r="C30" s="66"/>
      <c r="D30" s="66"/>
      <c r="E30" s="66"/>
      <c r="F30" s="4"/>
    </row>
    <row r="31" spans="1:6" ht="12.75">
      <c r="A31" s="15" t="s">
        <v>11</v>
      </c>
      <c r="B31" s="68" t="s">
        <v>41</v>
      </c>
      <c r="C31" s="69"/>
      <c r="D31" s="69"/>
      <c r="E31" s="70"/>
      <c r="F31" s="14">
        <f>SUM(F32:F35)</f>
        <v>2000</v>
      </c>
    </row>
    <row r="32" spans="1:6" ht="12.75">
      <c r="A32" s="5">
        <v>52</v>
      </c>
      <c r="B32" s="71" t="s">
        <v>42</v>
      </c>
      <c r="C32" s="72"/>
      <c r="D32" s="72"/>
      <c r="E32" s="73"/>
      <c r="F32" s="4">
        <v>1500</v>
      </c>
    </row>
    <row r="33" spans="1:6" ht="12.75">
      <c r="A33" s="3">
        <v>57</v>
      </c>
      <c r="B33" s="66" t="s">
        <v>45</v>
      </c>
      <c r="C33" s="66"/>
      <c r="D33" s="66"/>
      <c r="E33" s="66"/>
      <c r="F33" s="4">
        <v>500</v>
      </c>
    </row>
    <row r="34" spans="1:6" ht="12.75">
      <c r="A34" s="5">
        <v>69</v>
      </c>
      <c r="B34" s="66" t="s">
        <v>12</v>
      </c>
      <c r="C34" s="66"/>
      <c r="D34" s="66"/>
      <c r="E34" s="66"/>
      <c r="F34" s="4">
        <v>0</v>
      </c>
    </row>
    <row r="35" spans="1:6" ht="12.75">
      <c r="A35" s="3"/>
      <c r="B35" s="66"/>
      <c r="C35" s="66"/>
      <c r="D35" s="66"/>
      <c r="E35" s="66"/>
      <c r="F35" s="4"/>
    </row>
    <row r="36" spans="1:6" s="1" customFormat="1" ht="12.75">
      <c r="A36" s="64" t="s">
        <v>17</v>
      </c>
      <c r="B36" s="64"/>
      <c r="C36" s="64"/>
      <c r="D36" s="64"/>
      <c r="E36" s="64"/>
      <c r="F36" s="12">
        <f>F15-F18</f>
        <v>9606</v>
      </c>
    </row>
    <row r="37" spans="1:6" ht="13.5" thickBot="1">
      <c r="A37" s="67" t="s">
        <v>16</v>
      </c>
      <c r="B37" s="67"/>
      <c r="C37" s="67"/>
      <c r="D37" s="67"/>
      <c r="E37" s="67"/>
      <c r="F37" s="8">
        <f>F18+F36</f>
        <v>78546</v>
      </c>
    </row>
    <row r="40" ht="12.75">
      <c r="A40" t="s">
        <v>72</v>
      </c>
    </row>
  </sheetData>
  <mergeCells count="32">
    <mergeCell ref="B34:E34"/>
    <mergeCell ref="B35:E35"/>
    <mergeCell ref="A36:E36"/>
    <mergeCell ref="A37:E37"/>
    <mergeCell ref="B30:E30"/>
    <mergeCell ref="B31:E31"/>
    <mergeCell ref="B32:E32"/>
    <mergeCell ref="B33:E33"/>
    <mergeCell ref="B1:E3"/>
    <mergeCell ref="B12:E12"/>
    <mergeCell ref="B14:E14"/>
    <mergeCell ref="A15:E15"/>
    <mergeCell ref="A5:E5"/>
    <mergeCell ref="A6:E6"/>
    <mergeCell ref="B7:E7"/>
    <mergeCell ref="B8:E8"/>
    <mergeCell ref="B29:E29"/>
    <mergeCell ref="B20:E20"/>
    <mergeCell ref="B22:E22"/>
    <mergeCell ref="B23:E23"/>
    <mergeCell ref="B24:E24"/>
    <mergeCell ref="B21:E21"/>
    <mergeCell ref="B25:E25"/>
    <mergeCell ref="B26:E26"/>
    <mergeCell ref="B27:E27"/>
    <mergeCell ref="B28:E28"/>
    <mergeCell ref="B19:E19"/>
    <mergeCell ref="A18:E18"/>
    <mergeCell ref="B9:E9"/>
    <mergeCell ref="B10:E10"/>
    <mergeCell ref="B11:E11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4">
      <selection activeCell="F42" sqref="F42"/>
    </sheetView>
  </sheetViews>
  <sheetFormatPr defaultColWidth="9.140625" defaultRowHeight="12.75"/>
  <cols>
    <col min="5" max="5" width="17.28125" style="0" customWidth="1"/>
    <col min="6" max="6" width="19.8515625" style="0" customWidth="1"/>
  </cols>
  <sheetData>
    <row r="1" spans="2:5" ht="12.75">
      <c r="B1" s="74" t="s">
        <v>30</v>
      </c>
      <c r="C1" s="74"/>
      <c r="D1" s="74"/>
      <c r="E1" s="74"/>
    </row>
    <row r="2" spans="2:5" ht="12.75">
      <c r="B2" s="74"/>
      <c r="C2" s="74"/>
      <c r="D2" s="74"/>
      <c r="E2" s="74"/>
    </row>
    <row r="3" spans="2:5" ht="12.75">
      <c r="B3" s="75"/>
      <c r="C3" s="75"/>
      <c r="D3" s="75"/>
      <c r="E3" s="75"/>
    </row>
    <row r="5" spans="1:6" ht="12.75">
      <c r="A5" s="64" t="s">
        <v>15</v>
      </c>
      <c r="B5" s="64"/>
      <c r="C5" s="64"/>
      <c r="D5" s="64"/>
      <c r="E5" s="64"/>
      <c r="F5" s="12">
        <v>2000</v>
      </c>
    </row>
    <row r="6" spans="1:6" ht="12.75">
      <c r="A6" s="64" t="s">
        <v>2</v>
      </c>
      <c r="B6" s="64"/>
      <c r="C6" s="64"/>
      <c r="D6" s="64"/>
      <c r="E6" s="64"/>
      <c r="F6" s="12">
        <f>F7+F8+F17</f>
        <v>118750</v>
      </c>
    </row>
    <row r="7" spans="1:6" ht="12.75">
      <c r="A7" s="19" t="s">
        <v>46</v>
      </c>
      <c r="B7" s="65" t="s">
        <v>9</v>
      </c>
      <c r="C7" s="65"/>
      <c r="D7" s="65"/>
      <c r="E7" s="65"/>
      <c r="F7" s="14">
        <v>20</v>
      </c>
    </row>
    <row r="8" spans="1:6" ht="12.75">
      <c r="A8" s="15" t="s">
        <v>31</v>
      </c>
      <c r="B8" s="65" t="s">
        <v>32</v>
      </c>
      <c r="C8" s="65"/>
      <c r="D8" s="65"/>
      <c r="E8" s="65"/>
      <c r="F8" s="14">
        <f>SUM(F9:F16)</f>
        <v>113730</v>
      </c>
    </row>
    <row r="9" spans="1:6" ht="12.75">
      <c r="A9" s="16"/>
      <c r="B9" s="80" t="s">
        <v>59</v>
      </c>
      <c r="C9" s="72"/>
      <c r="D9" s="72"/>
      <c r="E9" s="73"/>
      <c r="F9" s="17">
        <v>72000</v>
      </c>
    </row>
    <row r="10" spans="1:6" ht="12.75">
      <c r="A10" s="16"/>
      <c r="B10" s="80" t="s">
        <v>60</v>
      </c>
      <c r="C10" s="72"/>
      <c r="D10" s="72"/>
      <c r="E10" s="73"/>
      <c r="F10" s="17">
        <v>2780</v>
      </c>
    </row>
    <row r="11" spans="1:6" ht="12.75">
      <c r="A11" s="16"/>
      <c r="B11" s="80" t="s">
        <v>61</v>
      </c>
      <c r="C11" s="72"/>
      <c r="D11" s="72"/>
      <c r="E11" s="73"/>
      <c r="F11" s="17">
        <v>3800</v>
      </c>
    </row>
    <row r="12" spans="1:6" ht="12" customHeight="1">
      <c r="A12" s="16"/>
      <c r="B12" s="80" t="s">
        <v>62</v>
      </c>
      <c r="C12" s="72"/>
      <c r="D12" s="72"/>
      <c r="E12" s="73"/>
      <c r="F12" s="17">
        <v>350</v>
      </c>
    </row>
    <row r="13" spans="1:6" ht="12.75">
      <c r="A13" s="3"/>
      <c r="B13" s="71" t="s">
        <v>63</v>
      </c>
      <c r="C13" s="72"/>
      <c r="D13" s="72"/>
      <c r="E13" s="73"/>
      <c r="F13" s="4">
        <v>29000</v>
      </c>
    </row>
    <row r="14" spans="1:6" ht="12.75">
      <c r="A14" s="3"/>
      <c r="B14" s="71" t="s">
        <v>64</v>
      </c>
      <c r="C14" s="72"/>
      <c r="D14" s="72"/>
      <c r="E14" s="73"/>
      <c r="F14" s="4">
        <v>2600</v>
      </c>
    </row>
    <row r="15" spans="1:6" ht="12.75">
      <c r="A15" s="3"/>
      <c r="B15" s="66" t="s">
        <v>65</v>
      </c>
      <c r="C15" s="66"/>
      <c r="D15" s="66"/>
      <c r="E15" s="66"/>
      <c r="F15" s="4">
        <v>3000</v>
      </c>
    </row>
    <row r="16" spans="1:6" ht="12.75">
      <c r="A16" s="3"/>
      <c r="B16" s="71" t="s">
        <v>50</v>
      </c>
      <c r="C16" s="72"/>
      <c r="D16" s="72"/>
      <c r="E16" s="73"/>
      <c r="F16" s="4">
        <v>200</v>
      </c>
    </row>
    <row r="17" spans="1:6" ht="12.75">
      <c r="A17" s="15" t="s">
        <v>47</v>
      </c>
      <c r="B17" s="68" t="s">
        <v>48</v>
      </c>
      <c r="C17" s="69"/>
      <c r="D17" s="69"/>
      <c r="E17" s="70"/>
      <c r="F17" s="14">
        <f>F18</f>
        <v>5000</v>
      </c>
    </row>
    <row r="18" spans="1:6" ht="12.75">
      <c r="A18" s="3"/>
      <c r="B18" s="66" t="s">
        <v>55</v>
      </c>
      <c r="C18" s="66"/>
      <c r="D18" s="66"/>
      <c r="E18" s="66"/>
      <c r="F18" s="4">
        <v>5000</v>
      </c>
    </row>
    <row r="19" spans="1:6" ht="13.5" thickBot="1">
      <c r="A19" s="42" t="s">
        <v>16</v>
      </c>
      <c r="B19" s="43"/>
      <c r="C19" s="43"/>
      <c r="D19" s="43"/>
      <c r="E19" s="43"/>
      <c r="F19" s="8">
        <f>F5+F6</f>
        <v>120750</v>
      </c>
    </row>
    <row r="20" spans="1:6" ht="12.75">
      <c r="A20" s="6"/>
      <c r="B20" s="6"/>
      <c r="C20" s="6"/>
      <c r="D20" s="6"/>
      <c r="E20" s="6"/>
      <c r="F20" s="7"/>
    </row>
    <row r="21" spans="1:6" ht="12.75">
      <c r="A21" s="6"/>
      <c r="B21" s="6"/>
      <c r="C21" s="6"/>
      <c r="D21" s="6"/>
      <c r="E21" s="6"/>
      <c r="F21" s="7"/>
    </row>
    <row r="22" spans="1:6" ht="12.75">
      <c r="A22" s="44" t="s">
        <v>18</v>
      </c>
      <c r="B22" s="24"/>
      <c r="C22" s="24"/>
      <c r="D22" s="24"/>
      <c r="E22" s="77"/>
      <c r="F22" s="12">
        <f>F23+F31+F32+F35</f>
        <v>118750</v>
      </c>
    </row>
    <row r="23" spans="1:6" ht="12.75">
      <c r="A23" s="15" t="s">
        <v>10</v>
      </c>
      <c r="B23" s="68" t="s">
        <v>54</v>
      </c>
      <c r="C23" s="78"/>
      <c r="D23" s="78"/>
      <c r="E23" s="79"/>
      <c r="F23" s="13">
        <f>SUM(F24:F30)</f>
        <v>23500</v>
      </c>
    </row>
    <row r="24" spans="1:6" ht="12.75">
      <c r="A24" s="5">
        <v>29</v>
      </c>
      <c r="B24" s="71" t="s">
        <v>35</v>
      </c>
      <c r="C24" s="76"/>
      <c r="D24" s="76"/>
      <c r="E24" s="41"/>
      <c r="F24" s="4">
        <v>679</v>
      </c>
    </row>
    <row r="25" spans="1:6" ht="12.75">
      <c r="A25" s="5">
        <v>30</v>
      </c>
      <c r="B25" s="71" t="s">
        <v>36</v>
      </c>
      <c r="C25" s="72"/>
      <c r="D25" s="72"/>
      <c r="E25" s="73"/>
      <c r="F25" s="4"/>
    </row>
    <row r="26" spans="1:6" ht="12.75">
      <c r="A26" s="5">
        <v>31</v>
      </c>
      <c r="B26" s="71" t="s">
        <v>37</v>
      </c>
      <c r="C26" s="72"/>
      <c r="D26" s="72"/>
      <c r="E26" s="73"/>
      <c r="F26" s="4">
        <v>686</v>
      </c>
    </row>
    <row r="27" spans="1:6" ht="12.75">
      <c r="A27" s="5">
        <v>33</v>
      </c>
      <c r="B27" s="71" t="s">
        <v>38</v>
      </c>
      <c r="C27" s="72"/>
      <c r="D27" s="72"/>
      <c r="E27" s="73"/>
      <c r="F27" s="4">
        <v>1185</v>
      </c>
    </row>
    <row r="28" spans="1:6" ht="12.75">
      <c r="A28" s="3">
        <v>34</v>
      </c>
      <c r="B28" s="66" t="s">
        <v>43</v>
      </c>
      <c r="C28" s="66"/>
      <c r="D28" s="66"/>
      <c r="E28" s="66"/>
      <c r="F28" s="4">
        <v>20950</v>
      </c>
    </row>
    <row r="29" spans="1:6" ht="12.75">
      <c r="A29" s="5">
        <v>35</v>
      </c>
      <c r="B29" s="71" t="s">
        <v>44</v>
      </c>
      <c r="C29" s="72"/>
      <c r="D29" s="72"/>
      <c r="E29" s="73"/>
      <c r="F29" s="4"/>
    </row>
    <row r="30" spans="1:6" ht="12.75">
      <c r="A30" s="3"/>
      <c r="B30" s="66"/>
      <c r="C30" s="66"/>
      <c r="D30" s="66"/>
      <c r="E30" s="66"/>
      <c r="F30" s="4"/>
    </row>
    <row r="31" spans="1:6" ht="12.75">
      <c r="A31" s="15" t="s">
        <v>39</v>
      </c>
      <c r="B31" s="68" t="s">
        <v>40</v>
      </c>
      <c r="C31" s="69"/>
      <c r="D31" s="69"/>
      <c r="E31" s="70"/>
      <c r="F31" s="13">
        <v>78930</v>
      </c>
    </row>
    <row r="32" spans="1:6" ht="12.75">
      <c r="A32" s="15" t="s">
        <v>51</v>
      </c>
      <c r="B32" s="68" t="s">
        <v>52</v>
      </c>
      <c r="C32" s="69"/>
      <c r="D32" s="69"/>
      <c r="E32" s="70"/>
      <c r="F32" s="14">
        <f>SUM(F33:F34)</f>
        <v>15000</v>
      </c>
    </row>
    <row r="33" spans="1:6" ht="12.75">
      <c r="A33">
        <v>39</v>
      </c>
      <c r="B33" s="66" t="s">
        <v>53</v>
      </c>
      <c r="C33" s="66"/>
      <c r="D33" s="66"/>
      <c r="E33" s="66"/>
      <c r="F33" s="4"/>
    </row>
    <row r="34" spans="1:6" ht="12.75">
      <c r="A34" s="3">
        <v>41</v>
      </c>
      <c r="B34" s="66" t="s">
        <v>66</v>
      </c>
      <c r="C34" s="66"/>
      <c r="D34" s="66"/>
      <c r="E34" s="66"/>
      <c r="F34" s="4">
        <v>15000</v>
      </c>
    </row>
    <row r="35" spans="1:6" ht="12.75">
      <c r="A35" s="15" t="s">
        <v>11</v>
      </c>
      <c r="B35" s="68" t="s">
        <v>41</v>
      </c>
      <c r="C35" s="69"/>
      <c r="D35" s="69"/>
      <c r="E35" s="70"/>
      <c r="F35" s="14">
        <f>SUM(F36:F39)</f>
        <v>1320</v>
      </c>
    </row>
    <row r="36" spans="1:6" ht="12.75">
      <c r="A36" s="5">
        <v>52</v>
      </c>
      <c r="B36" s="71" t="s">
        <v>42</v>
      </c>
      <c r="C36" s="72"/>
      <c r="D36" s="72"/>
      <c r="E36" s="73"/>
      <c r="F36" s="4">
        <v>720</v>
      </c>
    </row>
    <row r="37" spans="1:6" ht="12.75">
      <c r="A37" s="3">
        <v>57</v>
      </c>
      <c r="B37" s="66" t="s">
        <v>45</v>
      </c>
      <c r="C37" s="66"/>
      <c r="D37" s="66"/>
      <c r="E37" s="66"/>
      <c r="F37" s="4">
        <v>0</v>
      </c>
    </row>
    <row r="38" spans="1:6" ht="12.75">
      <c r="A38" s="5">
        <v>69</v>
      </c>
      <c r="B38" s="66" t="s">
        <v>12</v>
      </c>
      <c r="C38" s="66"/>
      <c r="D38" s="66"/>
      <c r="E38" s="66"/>
      <c r="F38" s="4">
        <v>600</v>
      </c>
    </row>
    <row r="39" spans="1:6" ht="12.75">
      <c r="A39" s="3"/>
      <c r="B39" s="66"/>
      <c r="C39" s="66"/>
      <c r="D39" s="66"/>
      <c r="E39" s="66"/>
      <c r="F39" s="4"/>
    </row>
    <row r="40" spans="1:6" ht="12.75">
      <c r="A40" s="64" t="s">
        <v>17</v>
      </c>
      <c r="B40" s="64"/>
      <c r="C40" s="64"/>
      <c r="D40" s="64"/>
      <c r="E40" s="64"/>
      <c r="F40" s="12">
        <f>F19-F22</f>
        <v>2000</v>
      </c>
    </row>
    <row r="41" spans="1:6" ht="13.5" thickBot="1">
      <c r="A41" s="67" t="s">
        <v>16</v>
      </c>
      <c r="B41" s="67"/>
      <c r="C41" s="67"/>
      <c r="D41" s="67"/>
      <c r="E41" s="67"/>
      <c r="F41" s="8">
        <f>F22+F40</f>
        <v>120750</v>
      </c>
    </row>
    <row r="45" ht="12.75">
      <c r="A45" t="s">
        <v>72</v>
      </c>
    </row>
  </sheetData>
  <mergeCells count="36">
    <mergeCell ref="B38:E38"/>
    <mergeCell ref="B39:E39"/>
    <mergeCell ref="A40:E40"/>
    <mergeCell ref="A41:E41"/>
    <mergeCell ref="B34:E34"/>
    <mergeCell ref="B35:E35"/>
    <mergeCell ref="B36:E36"/>
    <mergeCell ref="B37:E37"/>
    <mergeCell ref="B1:E3"/>
    <mergeCell ref="B16:E16"/>
    <mergeCell ref="B18:E18"/>
    <mergeCell ref="A19:E19"/>
    <mergeCell ref="B9:E9"/>
    <mergeCell ref="B11:E11"/>
    <mergeCell ref="B10:E10"/>
    <mergeCell ref="B12:E12"/>
    <mergeCell ref="A5:E5"/>
    <mergeCell ref="A6:E6"/>
    <mergeCell ref="B33:E33"/>
    <mergeCell ref="B24:E24"/>
    <mergeCell ref="B26:E26"/>
    <mergeCell ref="B27:E27"/>
    <mergeCell ref="B28:E28"/>
    <mergeCell ref="B25:E25"/>
    <mergeCell ref="B29:E29"/>
    <mergeCell ref="B30:E30"/>
    <mergeCell ref="B31:E31"/>
    <mergeCell ref="B32:E32"/>
    <mergeCell ref="B7:E7"/>
    <mergeCell ref="B8:E8"/>
    <mergeCell ref="B23:E23"/>
    <mergeCell ref="A22:E22"/>
    <mergeCell ref="B13:E13"/>
    <mergeCell ref="B14:E14"/>
    <mergeCell ref="B15:E15"/>
    <mergeCell ref="B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35" sqref="A35"/>
    </sheetView>
  </sheetViews>
  <sheetFormatPr defaultColWidth="9.140625" defaultRowHeight="12.75"/>
  <cols>
    <col min="1" max="1" width="7.28125" style="0" customWidth="1"/>
    <col min="2" max="2" width="9.7109375" style="0" bestFit="1" customWidth="1"/>
    <col min="5" max="5" width="19.28125" style="0" customWidth="1"/>
    <col min="6" max="6" width="10.8515625" style="0" bestFit="1" customWidth="1"/>
  </cols>
  <sheetData>
    <row r="1" ht="12.75">
      <c r="C1" t="s">
        <v>0</v>
      </c>
    </row>
    <row r="2" ht="12.75">
      <c r="C2" t="s">
        <v>1</v>
      </c>
    </row>
    <row r="5" spans="1:6" ht="12.75">
      <c r="A5" s="66" t="s">
        <v>15</v>
      </c>
      <c r="B5" s="66"/>
      <c r="C5" s="66"/>
      <c r="D5" s="66"/>
      <c r="E5" s="66"/>
      <c r="F5" s="4">
        <v>0</v>
      </c>
    </row>
    <row r="6" spans="1:6" ht="12.75">
      <c r="A6" s="66" t="s">
        <v>2</v>
      </c>
      <c r="B6" s="66"/>
      <c r="C6" s="66"/>
      <c r="D6" s="66"/>
      <c r="E6" s="66"/>
      <c r="F6" s="4">
        <f>F7+F8</f>
        <v>112500</v>
      </c>
    </row>
    <row r="7" spans="1:6" ht="12.75">
      <c r="A7" s="3" t="s">
        <v>8</v>
      </c>
      <c r="B7" s="66" t="s">
        <v>9</v>
      </c>
      <c r="C7" s="66"/>
      <c r="D7" s="66"/>
      <c r="E7" s="66"/>
      <c r="F7" s="4">
        <v>100</v>
      </c>
    </row>
    <row r="8" spans="1:6" ht="12.75">
      <c r="A8" s="5" t="s">
        <v>6</v>
      </c>
      <c r="B8" s="66" t="s">
        <v>4</v>
      </c>
      <c r="C8" s="66"/>
      <c r="D8" s="66"/>
      <c r="E8" s="66"/>
      <c r="F8" s="4">
        <f>SUM(F9:F13)</f>
        <v>112400</v>
      </c>
    </row>
    <row r="9" spans="1:6" ht="12.75">
      <c r="A9" s="3"/>
      <c r="B9" s="66" t="s">
        <v>68</v>
      </c>
      <c r="C9" s="66"/>
      <c r="D9" s="66"/>
      <c r="E9" s="66"/>
      <c r="F9" s="4">
        <v>7600</v>
      </c>
    </row>
    <row r="10" spans="1:6" ht="12.75">
      <c r="A10" s="3"/>
      <c r="B10" s="66" t="s">
        <v>3</v>
      </c>
      <c r="C10" s="66"/>
      <c r="D10" s="66"/>
      <c r="E10" s="66"/>
      <c r="F10" s="4">
        <v>8000</v>
      </c>
    </row>
    <row r="11" spans="1:6" ht="12.75">
      <c r="A11" s="3"/>
      <c r="B11" s="66" t="s">
        <v>5</v>
      </c>
      <c r="C11" s="66"/>
      <c r="D11" s="66"/>
      <c r="E11" s="66"/>
      <c r="F11" s="4">
        <v>40000</v>
      </c>
    </row>
    <row r="12" spans="1:6" ht="12.75">
      <c r="A12" s="3"/>
      <c r="B12" s="2" t="s">
        <v>7</v>
      </c>
      <c r="C12" s="2"/>
      <c r="D12" s="2"/>
      <c r="E12" s="2"/>
      <c r="F12" s="4">
        <v>16800</v>
      </c>
    </row>
    <row r="13" spans="1:6" ht="12.75">
      <c r="A13" s="3"/>
      <c r="B13" s="66" t="s">
        <v>14</v>
      </c>
      <c r="C13" s="66"/>
      <c r="D13" s="66"/>
      <c r="E13" s="66"/>
      <c r="F13" s="4">
        <v>40000</v>
      </c>
    </row>
    <row r="14" spans="1:6" s="1" customFormat="1" ht="13.5" thickBot="1">
      <c r="A14" s="42" t="s">
        <v>16</v>
      </c>
      <c r="B14" s="43"/>
      <c r="C14" s="43"/>
      <c r="D14" s="43"/>
      <c r="E14" s="43"/>
      <c r="F14" s="8">
        <f>F5+F6</f>
        <v>112500</v>
      </c>
    </row>
    <row r="15" spans="1:6" s="1" customFormat="1" ht="12.75">
      <c r="A15" s="6"/>
      <c r="B15" s="6"/>
      <c r="C15" s="6"/>
      <c r="D15" s="6"/>
      <c r="E15" s="6"/>
      <c r="F15" s="7"/>
    </row>
    <row r="16" spans="1:6" s="1" customFormat="1" ht="12.75">
      <c r="A16" s="6"/>
      <c r="B16" s="6"/>
      <c r="C16" s="6"/>
      <c r="D16" s="6"/>
      <c r="E16" s="6"/>
      <c r="F16" s="7"/>
    </row>
    <row r="17" spans="1:6" ht="12.75">
      <c r="A17" s="66" t="s">
        <v>18</v>
      </c>
      <c r="B17" s="66"/>
      <c r="C17" s="66"/>
      <c r="D17" s="66"/>
      <c r="E17" s="66"/>
      <c r="F17" s="4">
        <f>F18+F20+F24</f>
        <v>112480</v>
      </c>
    </row>
    <row r="18" spans="1:6" ht="12.75">
      <c r="A18" s="5" t="s">
        <v>10</v>
      </c>
      <c r="B18" s="71"/>
      <c r="C18" s="72"/>
      <c r="D18" s="72"/>
      <c r="E18" s="73"/>
      <c r="F18" s="4">
        <f>SUM(F19:F19)</f>
        <v>1800</v>
      </c>
    </row>
    <row r="19" spans="1:6" ht="12.75">
      <c r="A19" s="5"/>
      <c r="B19" s="71" t="s">
        <v>21</v>
      </c>
      <c r="C19" s="72"/>
      <c r="D19" s="72"/>
      <c r="E19" s="73"/>
      <c r="F19" s="4">
        <v>1800</v>
      </c>
    </row>
    <row r="20" spans="1:6" ht="12.75">
      <c r="A20" s="5" t="s">
        <v>11</v>
      </c>
      <c r="B20" s="71"/>
      <c r="C20" s="72"/>
      <c r="D20" s="72"/>
      <c r="E20" s="73"/>
      <c r="F20" s="4">
        <f>SUM(F21:F23)</f>
        <v>22680</v>
      </c>
    </row>
    <row r="21" spans="1:6" ht="12.75">
      <c r="A21" s="5"/>
      <c r="B21" s="3" t="s">
        <v>19</v>
      </c>
      <c r="C21" s="3"/>
      <c r="D21" s="3"/>
      <c r="E21" s="3"/>
      <c r="F21" s="4">
        <v>15000</v>
      </c>
    </row>
    <row r="22" spans="1:6" ht="12.75">
      <c r="A22" s="3"/>
      <c r="B22" s="66" t="s">
        <v>13</v>
      </c>
      <c r="C22" s="66"/>
      <c r="D22" s="66"/>
      <c r="E22" s="66"/>
      <c r="F22" s="4">
        <v>7600</v>
      </c>
    </row>
    <row r="23" spans="1:6" ht="12.75">
      <c r="A23" s="3"/>
      <c r="B23" s="66" t="s">
        <v>12</v>
      </c>
      <c r="C23" s="66"/>
      <c r="D23" s="66"/>
      <c r="E23" s="66"/>
      <c r="F23" s="4">
        <v>80</v>
      </c>
    </row>
    <row r="24" spans="1:6" ht="12.75">
      <c r="A24" s="5" t="s">
        <v>70</v>
      </c>
      <c r="B24" s="71"/>
      <c r="C24" s="72"/>
      <c r="D24" s="72"/>
      <c r="E24" s="73"/>
      <c r="F24" s="4">
        <f>SUM(F25:F26)</f>
        <v>88000</v>
      </c>
    </row>
    <row r="25" spans="2:6" ht="12.75">
      <c r="B25" s="66" t="s">
        <v>20</v>
      </c>
      <c r="C25" s="66"/>
      <c r="D25" s="66"/>
      <c r="E25" s="66"/>
      <c r="F25" s="4">
        <v>48000</v>
      </c>
    </row>
    <row r="26" spans="1:6" ht="12.75">
      <c r="A26" s="3"/>
      <c r="B26" s="66" t="s">
        <v>69</v>
      </c>
      <c r="C26" s="66"/>
      <c r="D26" s="66"/>
      <c r="E26" s="66"/>
      <c r="F26" s="4">
        <v>40000</v>
      </c>
    </row>
    <row r="28" spans="1:6" ht="12.75">
      <c r="A28" s="66" t="s">
        <v>17</v>
      </c>
      <c r="B28" s="66"/>
      <c r="C28" s="66"/>
      <c r="D28" s="66"/>
      <c r="E28" s="66"/>
      <c r="F28" s="4">
        <f>F14-F17</f>
        <v>20</v>
      </c>
    </row>
    <row r="29" spans="1:6" s="1" customFormat="1" ht="13.5" thickBot="1">
      <c r="A29" s="67" t="s">
        <v>16</v>
      </c>
      <c r="B29" s="67"/>
      <c r="C29" s="67"/>
      <c r="D29" s="67"/>
      <c r="E29" s="67"/>
      <c r="F29" s="8">
        <f>F17+F28</f>
        <v>112500</v>
      </c>
    </row>
    <row r="30" spans="1:6" ht="12.75">
      <c r="A30" s="9"/>
      <c r="B30" s="9"/>
      <c r="C30" s="9"/>
      <c r="D30" s="9"/>
      <c r="E30" s="9"/>
      <c r="F30" s="10"/>
    </row>
    <row r="31" spans="1:6" ht="12.75">
      <c r="A31" s="9"/>
      <c r="B31" s="9"/>
      <c r="C31" s="9"/>
      <c r="D31" s="9"/>
      <c r="E31" s="9"/>
      <c r="F31" s="10"/>
    </row>
    <row r="32" spans="1:6" ht="12.75">
      <c r="A32" s="9"/>
      <c r="B32" s="9"/>
      <c r="C32" s="9"/>
      <c r="D32" s="9"/>
      <c r="E32" s="9"/>
      <c r="F32" s="10"/>
    </row>
    <row r="33" spans="1:6" ht="12.75">
      <c r="A33" s="9"/>
      <c r="B33" s="9"/>
      <c r="C33" s="9"/>
      <c r="D33" s="9"/>
      <c r="E33" s="9"/>
      <c r="F33" s="9"/>
    </row>
    <row r="35" ht="12.75">
      <c r="A35" t="s">
        <v>67</v>
      </c>
    </row>
  </sheetData>
  <mergeCells count="20">
    <mergeCell ref="B22:E22"/>
    <mergeCell ref="B25:E25"/>
    <mergeCell ref="B8:E8"/>
    <mergeCell ref="B9:E9"/>
    <mergeCell ref="B10:E10"/>
    <mergeCell ref="B11:E11"/>
    <mergeCell ref="A6:E6"/>
    <mergeCell ref="A5:E5"/>
    <mergeCell ref="B13:E13"/>
    <mergeCell ref="B7:E7"/>
    <mergeCell ref="A28:E28"/>
    <mergeCell ref="A17:E17"/>
    <mergeCell ref="A29:E29"/>
    <mergeCell ref="A14:E14"/>
    <mergeCell ref="B19:E19"/>
    <mergeCell ref="B18:E18"/>
    <mergeCell ref="B20:E20"/>
    <mergeCell ref="B24:E24"/>
    <mergeCell ref="B23:E23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Kłodawa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 Kłodawa</dc:creator>
  <cp:keywords/>
  <dc:description/>
  <cp:lastModifiedBy>Urząd Miasta i Gminy Kłodawa</cp:lastModifiedBy>
  <cp:lastPrinted>2006-12-29T13:58:09Z</cp:lastPrinted>
  <dcterms:created xsi:type="dcterms:W3CDTF">2006-02-16T08:23:47Z</dcterms:created>
  <dcterms:modified xsi:type="dcterms:W3CDTF">2007-01-02T07:22:22Z</dcterms:modified>
  <cp:category/>
  <cp:version/>
  <cp:contentType/>
  <cp:contentStatus/>
</cp:coreProperties>
</file>