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07" sheetId="1" r:id="rId1"/>
    <sheet name="ZS Nr1" sheetId="2" r:id="rId2"/>
    <sheet name="ZS NR 2" sheetId="3" r:id="rId3"/>
    <sheet name="Przedszkole" sheetId="4" r:id="rId4"/>
  </sheets>
  <definedNames>
    <definedName name="_xlnm.Print_Area" localSheetId="0">'2007'!$A$1:$I$13</definedName>
    <definedName name="_xlnm.Print_Area" localSheetId="1">'ZS Nr1'!$A$1:$F$43</definedName>
  </definedNames>
  <calcPr fullCalcOnLoad="1"/>
</workbook>
</file>

<file path=xl/sharedStrings.xml><?xml version="1.0" encoding="utf-8"?>
<sst xmlns="http://schemas.openxmlformats.org/spreadsheetml/2006/main" count="131" uniqueCount="61">
  <si>
    <t>Zestawienie przychodów i wydatków dochodów własnych w jednostkach budżetowych gminy Kłodawa w 2007 roku</t>
  </si>
  <si>
    <t>Lp</t>
  </si>
  <si>
    <t>Jednostka</t>
  </si>
  <si>
    <t>Stan środków na początek roku</t>
  </si>
  <si>
    <t>Przychody</t>
  </si>
  <si>
    <t>Wydatki</t>
  </si>
  <si>
    <t>Stan środków na koniec roku</t>
  </si>
  <si>
    <t>Zespół Szkół Nr 1 w Kłodawie</t>
  </si>
  <si>
    <t>Zespół Szkół Nr 2 w Kłodawie</t>
  </si>
  <si>
    <t>Przedszkole Nr 1 w Kłodawie</t>
  </si>
  <si>
    <t>UMiG Kłodawa</t>
  </si>
  <si>
    <t>Ogółem</t>
  </si>
  <si>
    <t>Plan przychodów i wydatków dochodów własnych na 2006 rok - Zespół Szkół Nr 1 w Kłodawie</t>
  </si>
  <si>
    <t>Stan środków na początek okresu</t>
  </si>
  <si>
    <t xml:space="preserve">Przychody </t>
  </si>
  <si>
    <t>§ 0920</t>
  </si>
  <si>
    <t>Odsetki od środków na r-ku</t>
  </si>
  <si>
    <t>§ 0830</t>
  </si>
  <si>
    <t>Wpływy z usług:</t>
  </si>
  <si>
    <t>koszty administracyjne</t>
  </si>
  <si>
    <t>odpłatność za wyżywienie</t>
  </si>
  <si>
    <t>odpłatnośc za mleko</t>
  </si>
  <si>
    <t>za odpady pokonsumpcyjne</t>
  </si>
  <si>
    <t>§ 0960</t>
  </si>
  <si>
    <t>Otrzymane spadki,zapisy i darowizny w postaci pieniężnej</t>
  </si>
  <si>
    <t xml:space="preserve">Wydatki </t>
  </si>
  <si>
    <t>§ 4210</t>
  </si>
  <si>
    <t>Zakup materiałów i wyposażenia</t>
  </si>
  <si>
    <t>materiały do remontów i napraw</t>
  </si>
  <si>
    <t>środki czystości</t>
  </si>
  <si>
    <t>materiały kancelaryjne</t>
  </si>
  <si>
    <t>przepisy prawne ,wydawnictwa</t>
  </si>
  <si>
    <t>materiały gospodarcze</t>
  </si>
  <si>
    <t>zakup sprzętu</t>
  </si>
  <si>
    <t>pozostałe materiały</t>
  </si>
  <si>
    <t>§ 4220</t>
  </si>
  <si>
    <t>Zakup środków żywnościowych</t>
  </si>
  <si>
    <t>§ 4260</t>
  </si>
  <si>
    <t>Zakup energii elektrycznej</t>
  </si>
  <si>
    <t>energia elektryczna</t>
  </si>
  <si>
    <t>§ 4300</t>
  </si>
  <si>
    <t>Zakup usług pozostałych</t>
  </si>
  <si>
    <t>naprawa i konserwacja sprzętu</t>
  </si>
  <si>
    <t>pozostałe usługi</t>
  </si>
  <si>
    <t>koszty i prowizja bankowe</t>
  </si>
  <si>
    <t>Stan środków na koniec okresu</t>
  </si>
  <si>
    <t>Kłodawa,listopad 2006r</t>
  </si>
  <si>
    <t>Plan przychodów i wydatków dochodów własnych na 2006 rok - Zespół Szkół Nr 2 w Kłodawie</t>
  </si>
  <si>
    <t>darowizny od lud.i osób prawnych</t>
  </si>
  <si>
    <t>Plan przychodów i wydatków dochodów własnych na 2006 rok - Przedszkole Nr 1 w Kłodawie</t>
  </si>
  <si>
    <t>odpłatność za wyżywienie dzieci</t>
  </si>
  <si>
    <t>odpłatność za wyżywienie prac.kuchni</t>
  </si>
  <si>
    <t>odpłatność za wyżywienie personelu</t>
  </si>
  <si>
    <t>odpłtność za herbatę</t>
  </si>
  <si>
    <t>wpływy czesnego</t>
  </si>
  <si>
    <t>odpłatność za godziny ponad monimum programowe</t>
  </si>
  <si>
    <t>odpłatnośc za koszty administracyjne prac.</t>
  </si>
  <si>
    <t>energia cieplna</t>
  </si>
  <si>
    <t>Załącznik Nr 8 do Uchwały Rady Miejskiej w Kłodawie Nr 32/07 z dnia 05 lutego 2007 roku</t>
  </si>
  <si>
    <t xml:space="preserve"> Przewodnicząca Rady </t>
  </si>
  <si>
    <t>/-/ Jadwiga Jaroniewska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</si>
</sst>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4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17" applyFont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164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2" borderId="1" xfId="0" applyFont="1" applyFill="1" applyBorder="1" applyAlignment="1">
      <alignment/>
    </xf>
    <xf numFmtId="164" fontId="0" fillId="2" borderId="1" xfId="0" applyNumberFormat="1" applyFill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3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0" fillId="2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ill="1" applyAlignment="1">
      <alignment/>
    </xf>
    <xf numFmtId="164" fontId="0" fillId="0" borderId="1" xfId="0" applyNumberFormat="1" applyFill="1" applyBorder="1" applyAlignment="1">
      <alignment/>
    </xf>
    <xf numFmtId="0" fontId="1" fillId="0" borderId="0" xfId="17" applyFont="1" applyBorder="1" applyAlignment="1">
      <alignment horizontal="center" wrapText="1"/>
      <protection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3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1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G16" sqref="G16:H18"/>
    </sheetView>
  </sheetViews>
  <sheetFormatPr defaultColWidth="9.140625" defaultRowHeight="12.75"/>
  <cols>
    <col min="1" max="1" width="6.7109375" style="0" customWidth="1"/>
    <col min="2" max="2" width="21.28125" style="0" customWidth="1"/>
    <col min="3" max="3" width="14.57421875" style="0" customWidth="1"/>
    <col min="8" max="8" width="14.7109375" style="0" customWidth="1"/>
  </cols>
  <sheetData>
    <row r="1" spans="1:8" ht="46.5" customHeight="1">
      <c r="A1" s="1"/>
      <c r="B1" s="2"/>
      <c r="C1" s="2"/>
      <c r="D1" s="2"/>
      <c r="E1" s="2"/>
      <c r="F1" s="33" t="s">
        <v>58</v>
      </c>
      <c r="G1" s="33"/>
      <c r="H1" s="33"/>
    </row>
    <row r="2" spans="1:8" ht="15">
      <c r="A2" s="1"/>
      <c r="B2" s="2"/>
      <c r="C2" s="2"/>
      <c r="D2" s="2"/>
      <c r="E2" s="2"/>
      <c r="F2" s="2"/>
      <c r="G2" s="2"/>
      <c r="H2" s="1"/>
    </row>
    <row r="3" spans="1:8" ht="15">
      <c r="A3" s="1"/>
      <c r="B3" s="2"/>
      <c r="C3" s="2"/>
      <c r="D3" s="2"/>
      <c r="E3" s="2"/>
      <c r="F3" s="2"/>
      <c r="G3" s="2"/>
      <c r="H3" s="1"/>
    </row>
    <row r="4" spans="1:8" ht="51.75" customHeight="1">
      <c r="A4" s="1"/>
      <c r="B4" s="1"/>
      <c r="C4" s="34" t="s">
        <v>0</v>
      </c>
      <c r="D4" s="34"/>
      <c r="E4" s="34"/>
      <c r="F4" s="34"/>
      <c r="G4" s="34"/>
      <c r="H4" s="3"/>
    </row>
    <row r="5" spans="1:8" ht="18.75" customHeight="1">
      <c r="A5" s="1"/>
      <c r="B5" s="1"/>
      <c r="C5" s="4"/>
      <c r="D5" s="4"/>
      <c r="E5" s="4"/>
      <c r="F5" s="4"/>
      <c r="G5" s="4"/>
      <c r="H5" s="3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60">
      <c r="A8" s="5" t="s">
        <v>1</v>
      </c>
      <c r="B8" s="6" t="s">
        <v>2</v>
      </c>
      <c r="C8" s="7" t="s">
        <v>3</v>
      </c>
      <c r="D8" s="35" t="s">
        <v>4</v>
      </c>
      <c r="E8" s="35"/>
      <c r="F8" s="35" t="s">
        <v>5</v>
      </c>
      <c r="G8" s="35"/>
      <c r="H8" s="7" t="s">
        <v>6</v>
      </c>
    </row>
    <row r="9" spans="1:8" ht="37.5" customHeight="1">
      <c r="A9" s="5">
        <v>1</v>
      </c>
      <c r="B9" s="6" t="s">
        <v>7</v>
      </c>
      <c r="C9" s="8">
        <v>1003</v>
      </c>
      <c r="D9" s="36">
        <v>110020</v>
      </c>
      <c r="E9" s="36"/>
      <c r="F9" s="36">
        <v>110300</v>
      </c>
      <c r="G9" s="36"/>
      <c r="H9" s="8">
        <f>C9+D9-F9</f>
        <v>723</v>
      </c>
    </row>
    <row r="10" spans="1:8" ht="43.5" customHeight="1">
      <c r="A10" s="5">
        <v>2</v>
      </c>
      <c r="B10" s="6" t="s">
        <v>8</v>
      </c>
      <c r="C10" s="8">
        <v>9606</v>
      </c>
      <c r="D10" s="36">
        <v>73000</v>
      </c>
      <c r="E10" s="36"/>
      <c r="F10" s="36">
        <v>78000</v>
      </c>
      <c r="G10" s="36"/>
      <c r="H10" s="8">
        <f>C10+D10-F10</f>
        <v>4606</v>
      </c>
    </row>
    <row r="11" spans="1:8" ht="37.5" customHeight="1">
      <c r="A11" s="5">
        <v>3</v>
      </c>
      <c r="B11" s="6" t="s">
        <v>9</v>
      </c>
      <c r="C11" s="8">
        <f>Przedszkole!F5</f>
        <v>2000</v>
      </c>
      <c r="D11" s="36">
        <v>115470</v>
      </c>
      <c r="E11" s="36"/>
      <c r="F11" s="36">
        <v>115470</v>
      </c>
      <c r="G11" s="36"/>
      <c r="H11" s="8">
        <f>C11+D11-F11</f>
        <v>2000</v>
      </c>
    </row>
    <row r="12" spans="1:8" ht="37.5" customHeight="1">
      <c r="A12" s="5">
        <v>4</v>
      </c>
      <c r="B12" s="6" t="s">
        <v>10</v>
      </c>
      <c r="C12" s="8">
        <v>20</v>
      </c>
      <c r="D12" s="36">
        <v>500</v>
      </c>
      <c r="E12" s="36"/>
      <c r="F12" s="36">
        <v>500</v>
      </c>
      <c r="G12" s="36"/>
      <c r="H12" s="8">
        <f>C12+D12-F12</f>
        <v>20</v>
      </c>
    </row>
    <row r="13" spans="1:8" ht="15.75">
      <c r="A13" s="5"/>
      <c r="B13" s="9" t="s">
        <v>11</v>
      </c>
      <c r="C13" s="10">
        <f>SUM(C9:C12)</f>
        <v>12629</v>
      </c>
      <c r="D13" s="37">
        <f>SUM(D9:E12)</f>
        <v>298990</v>
      </c>
      <c r="E13" s="37"/>
      <c r="F13" s="37">
        <f>SUM(F9:G12)</f>
        <v>304270</v>
      </c>
      <c r="G13" s="37"/>
      <c r="H13" s="10">
        <f>C13+D13-F13</f>
        <v>7349</v>
      </c>
    </row>
    <row r="14" spans="1:8" ht="15">
      <c r="A14" s="1"/>
      <c r="B14" s="11"/>
      <c r="C14" s="12"/>
      <c r="D14" s="12"/>
      <c r="E14" s="12"/>
      <c r="F14" s="12"/>
      <c r="G14" s="12"/>
      <c r="H14" s="12"/>
    </row>
    <row r="15" spans="1:8" ht="15">
      <c r="A15" s="1"/>
      <c r="B15" s="11"/>
      <c r="C15" s="12"/>
      <c r="D15" s="12"/>
      <c r="E15" s="12"/>
      <c r="F15" s="12"/>
      <c r="G15" s="12"/>
      <c r="H15" s="13"/>
    </row>
    <row r="16" spans="7:8" ht="15">
      <c r="G16" s="1" t="s">
        <v>59</v>
      </c>
      <c r="H16" s="1"/>
    </row>
    <row r="17" spans="7:8" ht="15">
      <c r="G17" s="1"/>
      <c r="H17" s="1"/>
    </row>
    <row r="18" spans="7:8" ht="15">
      <c r="G18" s="1" t="s">
        <v>60</v>
      </c>
      <c r="H18" s="1"/>
    </row>
  </sheetData>
  <mergeCells count="14">
    <mergeCell ref="D13:E13"/>
    <mergeCell ref="F13:G13"/>
    <mergeCell ref="D11:E11"/>
    <mergeCell ref="F11:G11"/>
    <mergeCell ref="D12:E12"/>
    <mergeCell ref="F12:G12"/>
    <mergeCell ref="D9:E9"/>
    <mergeCell ref="F9:G9"/>
    <mergeCell ref="D10:E10"/>
    <mergeCell ref="F10:G10"/>
    <mergeCell ref="F1:H1"/>
    <mergeCell ref="C4:G4"/>
    <mergeCell ref="D8:E8"/>
    <mergeCell ref="F8:G8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9">
      <selection activeCell="B41" sqref="B41"/>
    </sheetView>
  </sheetViews>
  <sheetFormatPr defaultColWidth="9.140625" defaultRowHeight="12.75"/>
  <cols>
    <col min="1" max="1" width="10.421875" style="0" customWidth="1"/>
    <col min="5" max="5" width="17.57421875" style="0" customWidth="1"/>
    <col min="6" max="6" width="21.28125" style="0" customWidth="1"/>
  </cols>
  <sheetData>
    <row r="1" spans="2:5" ht="12.75">
      <c r="B1" s="38" t="s">
        <v>12</v>
      </c>
      <c r="C1" s="38"/>
      <c r="D1" s="38"/>
      <c r="E1" s="38"/>
    </row>
    <row r="2" spans="2:5" ht="12.75">
      <c r="B2" s="38"/>
      <c r="C2" s="38"/>
      <c r="D2" s="38"/>
      <c r="E2" s="38"/>
    </row>
    <row r="3" spans="2:5" ht="12.75">
      <c r="B3" s="38"/>
      <c r="C3" s="38"/>
      <c r="D3" s="38"/>
      <c r="E3" s="38"/>
    </row>
    <row r="4" spans="2:5" ht="12.75">
      <c r="B4" s="14"/>
      <c r="C4" s="14"/>
      <c r="D4" s="14"/>
      <c r="E4" s="14"/>
    </row>
    <row r="5" spans="1:6" s="16" customFormat="1" ht="12.75">
      <c r="A5" s="39" t="s">
        <v>13</v>
      </c>
      <c r="B5" s="39"/>
      <c r="C5" s="39"/>
      <c r="D5" s="39"/>
      <c r="E5" s="39"/>
      <c r="F5" s="15">
        <v>7870</v>
      </c>
    </row>
    <row r="6" spans="1:6" s="16" customFormat="1" ht="12.75">
      <c r="A6" s="39" t="s">
        <v>14</v>
      </c>
      <c r="B6" s="39"/>
      <c r="C6" s="39"/>
      <c r="D6" s="39"/>
      <c r="E6" s="39"/>
      <c r="F6" s="15">
        <f>F7+F8+F13</f>
        <v>114633</v>
      </c>
    </row>
    <row r="7" spans="1:6" ht="12.75">
      <c r="A7" s="17" t="s">
        <v>15</v>
      </c>
      <c r="B7" s="40" t="s">
        <v>16</v>
      </c>
      <c r="C7" s="40"/>
      <c r="D7" s="40"/>
      <c r="E7" s="40"/>
      <c r="F7" s="18">
        <v>13</v>
      </c>
    </row>
    <row r="8" spans="1:6" ht="12.75">
      <c r="A8" s="17" t="s">
        <v>17</v>
      </c>
      <c r="B8" s="40" t="s">
        <v>18</v>
      </c>
      <c r="C8" s="40"/>
      <c r="D8" s="40"/>
      <c r="E8" s="40"/>
      <c r="F8" s="18">
        <f>SUM(F9:F12)</f>
        <v>110000</v>
      </c>
    </row>
    <row r="9" spans="1:6" ht="12.75">
      <c r="A9" s="19"/>
      <c r="B9" s="41" t="s">
        <v>19</v>
      </c>
      <c r="C9" s="41"/>
      <c r="D9" s="41"/>
      <c r="E9" s="41"/>
      <c r="F9" s="20">
        <v>15000</v>
      </c>
    </row>
    <row r="10" spans="1:6" ht="12.75">
      <c r="A10" s="19"/>
      <c r="B10" s="41" t="s">
        <v>20</v>
      </c>
      <c r="C10" s="41"/>
      <c r="D10" s="41"/>
      <c r="E10" s="41"/>
      <c r="F10" s="20">
        <v>85000</v>
      </c>
    </row>
    <row r="11" spans="1:6" ht="12.75">
      <c r="A11" s="19"/>
      <c r="B11" s="41" t="s">
        <v>21</v>
      </c>
      <c r="C11" s="41"/>
      <c r="D11" s="41"/>
      <c r="E11" s="41"/>
      <c r="F11" s="20">
        <v>10000</v>
      </c>
    </row>
    <row r="12" spans="1:6" ht="12.75">
      <c r="A12" s="19"/>
      <c r="B12" s="41" t="s">
        <v>22</v>
      </c>
      <c r="C12" s="41"/>
      <c r="D12" s="41"/>
      <c r="E12" s="41"/>
      <c r="F12" s="20">
        <v>0</v>
      </c>
    </row>
    <row r="13" spans="1:6" ht="12.75">
      <c r="A13" s="17" t="s">
        <v>23</v>
      </c>
      <c r="B13" s="40" t="s">
        <v>24</v>
      </c>
      <c r="C13" s="40"/>
      <c r="D13" s="40"/>
      <c r="E13" s="40"/>
      <c r="F13" s="18">
        <v>4620</v>
      </c>
    </row>
    <row r="14" spans="1:6" ht="12.75">
      <c r="A14" s="19"/>
      <c r="B14" s="41"/>
      <c r="C14" s="41"/>
      <c r="D14" s="41"/>
      <c r="E14" s="41"/>
      <c r="F14" s="20"/>
    </row>
    <row r="15" spans="1:6" ht="12.75">
      <c r="A15" s="42" t="s">
        <v>11</v>
      </c>
      <c r="B15" s="42"/>
      <c r="C15" s="42"/>
      <c r="D15" s="42"/>
      <c r="E15" s="42"/>
      <c r="F15" s="21">
        <f>F5+F6</f>
        <v>122503</v>
      </c>
    </row>
    <row r="16" spans="1:6" ht="12.75">
      <c r="A16" s="22"/>
      <c r="B16" s="22"/>
      <c r="C16" s="22"/>
      <c r="D16" s="22"/>
      <c r="E16" s="22"/>
      <c r="F16" s="23"/>
    </row>
    <row r="17" spans="1:6" ht="12.75">
      <c r="A17" s="22"/>
      <c r="B17" s="22"/>
      <c r="C17" s="22"/>
      <c r="D17" s="22"/>
      <c r="E17" s="22"/>
      <c r="F17" s="23"/>
    </row>
    <row r="18" spans="1:6" s="16" customFormat="1" ht="12.75">
      <c r="A18" s="39" t="s">
        <v>25</v>
      </c>
      <c r="B18" s="39"/>
      <c r="C18" s="39"/>
      <c r="D18" s="39"/>
      <c r="E18" s="39"/>
      <c r="F18" s="15">
        <f>F19+F28+F29+F32</f>
        <v>121500</v>
      </c>
    </row>
    <row r="19" spans="1:6" ht="12.75">
      <c r="A19" s="17" t="s">
        <v>26</v>
      </c>
      <c r="B19" s="40" t="s">
        <v>27</v>
      </c>
      <c r="C19" s="40"/>
      <c r="D19" s="40"/>
      <c r="E19" s="40"/>
      <c r="F19" s="24">
        <f>SUM(F20:F27)</f>
        <v>10800</v>
      </c>
    </row>
    <row r="20" spans="1:6" ht="12.75">
      <c r="A20" s="25">
        <v>24</v>
      </c>
      <c r="B20" s="26" t="s">
        <v>28</v>
      </c>
      <c r="C20" s="27"/>
      <c r="D20" s="27"/>
      <c r="E20" s="28"/>
      <c r="F20" s="29">
        <v>1500</v>
      </c>
    </row>
    <row r="21" spans="1:6" ht="12.75">
      <c r="A21" s="30">
        <v>29</v>
      </c>
      <c r="B21" s="41" t="s">
        <v>29</v>
      </c>
      <c r="C21" s="41"/>
      <c r="D21" s="41"/>
      <c r="E21" s="41"/>
      <c r="F21" s="20">
        <v>3000</v>
      </c>
    </row>
    <row r="22" spans="1:6" ht="12.75">
      <c r="A22" s="30">
        <v>30</v>
      </c>
      <c r="B22" s="41" t="s">
        <v>30</v>
      </c>
      <c r="C22" s="41"/>
      <c r="D22" s="41"/>
      <c r="E22" s="41"/>
      <c r="F22" s="20">
        <v>600</v>
      </c>
    </row>
    <row r="23" spans="1:6" ht="12.75">
      <c r="A23" s="30">
        <v>31</v>
      </c>
      <c r="B23" s="41" t="s">
        <v>31</v>
      </c>
      <c r="C23" s="41"/>
      <c r="D23" s="41"/>
      <c r="E23" s="41"/>
      <c r="F23" s="20">
        <v>1000</v>
      </c>
    </row>
    <row r="24" spans="1:6" ht="12.75">
      <c r="A24" s="30">
        <v>33</v>
      </c>
      <c r="B24" s="41" t="s">
        <v>32</v>
      </c>
      <c r="C24" s="41"/>
      <c r="D24" s="41"/>
      <c r="E24" s="41"/>
      <c r="F24" s="20">
        <v>1200</v>
      </c>
    </row>
    <row r="25" spans="1:6" ht="12.75">
      <c r="A25" s="19">
        <v>34</v>
      </c>
      <c r="B25" s="41" t="s">
        <v>33</v>
      </c>
      <c r="C25" s="41"/>
      <c r="D25" s="41"/>
      <c r="E25" s="41"/>
      <c r="F25" s="20">
        <v>3100</v>
      </c>
    </row>
    <row r="26" spans="1:6" ht="12.75">
      <c r="A26" s="30">
        <v>35</v>
      </c>
      <c r="B26" s="41" t="s">
        <v>34</v>
      </c>
      <c r="C26" s="41"/>
      <c r="D26" s="41"/>
      <c r="E26" s="41"/>
      <c r="F26" s="20">
        <v>400</v>
      </c>
    </row>
    <row r="27" spans="1:6" ht="12.75">
      <c r="A27" s="19"/>
      <c r="B27" s="41"/>
      <c r="C27" s="41"/>
      <c r="D27" s="41"/>
      <c r="E27" s="41"/>
      <c r="F27" s="20"/>
    </row>
    <row r="28" spans="1:6" ht="12.75">
      <c r="A28" s="17" t="s">
        <v>35</v>
      </c>
      <c r="B28" s="40" t="s">
        <v>36</v>
      </c>
      <c r="C28" s="40"/>
      <c r="D28" s="40"/>
      <c r="E28" s="40"/>
      <c r="F28" s="24">
        <v>96000</v>
      </c>
    </row>
    <row r="29" spans="1:6" ht="12.75">
      <c r="A29" s="17" t="s">
        <v>37</v>
      </c>
      <c r="B29" s="40" t="s">
        <v>38</v>
      </c>
      <c r="C29" s="40"/>
      <c r="D29" s="40"/>
      <c r="E29" s="40"/>
      <c r="F29" s="18">
        <f>SUM(F30:F31)</f>
        <v>0</v>
      </c>
    </row>
    <row r="30" spans="1:6" ht="12.75">
      <c r="A30">
        <v>39</v>
      </c>
      <c r="B30" s="41" t="s">
        <v>39</v>
      </c>
      <c r="C30" s="41"/>
      <c r="D30" s="41"/>
      <c r="E30" s="41"/>
      <c r="F30" s="20"/>
    </row>
    <row r="31" spans="1:6" ht="12.75">
      <c r="A31" s="19"/>
      <c r="B31" s="41"/>
      <c r="C31" s="41"/>
      <c r="D31" s="41"/>
      <c r="E31" s="41"/>
      <c r="F31" s="20"/>
    </row>
    <row r="32" spans="1:6" s="31" customFormat="1" ht="12.75">
      <c r="A32" s="17" t="s">
        <v>40</v>
      </c>
      <c r="B32" s="40" t="s">
        <v>41</v>
      </c>
      <c r="C32" s="40"/>
      <c r="D32" s="40"/>
      <c r="E32" s="40"/>
      <c r="F32" s="18">
        <f>SUM(F33:F36)</f>
        <v>14700</v>
      </c>
    </row>
    <row r="33" spans="1:6" ht="12.75">
      <c r="A33" s="30">
        <v>52</v>
      </c>
      <c r="B33" s="41" t="s">
        <v>42</v>
      </c>
      <c r="C33" s="41"/>
      <c r="D33" s="41"/>
      <c r="E33" s="41"/>
      <c r="F33" s="20">
        <v>1000</v>
      </c>
    </row>
    <row r="34" spans="1:6" ht="12.75">
      <c r="A34" s="19">
        <v>57</v>
      </c>
      <c r="B34" s="41" t="s">
        <v>43</v>
      </c>
      <c r="C34" s="41"/>
      <c r="D34" s="41"/>
      <c r="E34" s="41"/>
      <c r="F34" s="20">
        <v>13000</v>
      </c>
    </row>
    <row r="35" spans="1:6" ht="12.75">
      <c r="A35" s="30">
        <v>69</v>
      </c>
      <c r="B35" s="41" t="s">
        <v>44</v>
      </c>
      <c r="C35" s="41"/>
      <c r="D35" s="41"/>
      <c r="E35" s="41"/>
      <c r="F35" s="20">
        <v>700</v>
      </c>
    </row>
    <row r="36" spans="1:6" ht="12.75">
      <c r="A36" s="19"/>
      <c r="B36" s="41"/>
      <c r="C36" s="41"/>
      <c r="D36" s="41"/>
      <c r="E36" s="41"/>
      <c r="F36" s="20"/>
    </row>
    <row r="37" spans="1:6" s="16" customFormat="1" ht="12.75">
      <c r="A37" s="39" t="s">
        <v>45</v>
      </c>
      <c r="B37" s="39"/>
      <c r="C37" s="39"/>
      <c r="D37" s="39"/>
      <c r="E37" s="39"/>
      <c r="F37" s="15">
        <f>F38-F18</f>
        <v>1003</v>
      </c>
    </row>
    <row r="38" spans="1:6" ht="12.75">
      <c r="A38" s="43" t="s">
        <v>11</v>
      </c>
      <c r="B38" s="43"/>
      <c r="C38" s="43"/>
      <c r="D38" s="43"/>
      <c r="E38" s="43"/>
      <c r="F38" s="21">
        <f>F15</f>
        <v>122503</v>
      </c>
    </row>
    <row r="41" ht="12.75">
      <c r="A41" t="s">
        <v>46</v>
      </c>
    </row>
  </sheetData>
  <mergeCells count="32">
    <mergeCell ref="B35:E35"/>
    <mergeCell ref="B36:E36"/>
    <mergeCell ref="A37:E37"/>
    <mergeCell ref="A38:E38"/>
    <mergeCell ref="B31:E31"/>
    <mergeCell ref="B32:E32"/>
    <mergeCell ref="B33:E33"/>
    <mergeCell ref="B34:E34"/>
    <mergeCell ref="B27:E27"/>
    <mergeCell ref="B28:E28"/>
    <mergeCell ref="B29:E29"/>
    <mergeCell ref="B30:E30"/>
    <mergeCell ref="B23:E23"/>
    <mergeCell ref="B24:E24"/>
    <mergeCell ref="B25:E25"/>
    <mergeCell ref="B26:E26"/>
    <mergeCell ref="A18:E18"/>
    <mergeCell ref="B19:E19"/>
    <mergeCell ref="B21:E21"/>
    <mergeCell ref="B22:E22"/>
    <mergeCell ref="B12:E12"/>
    <mergeCell ref="B13:E13"/>
    <mergeCell ref="B14:E14"/>
    <mergeCell ref="A15:E15"/>
    <mergeCell ref="B8:E8"/>
    <mergeCell ref="B9:E9"/>
    <mergeCell ref="B10:E10"/>
    <mergeCell ref="B11:E11"/>
    <mergeCell ref="B1:E3"/>
    <mergeCell ref="A5:E5"/>
    <mergeCell ref="A6:E6"/>
    <mergeCell ref="B7:E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9">
      <selection activeCell="B40" sqref="B40"/>
    </sheetView>
  </sheetViews>
  <sheetFormatPr defaultColWidth="9.140625" defaultRowHeight="12.75"/>
  <cols>
    <col min="5" max="5" width="14.7109375" style="0" customWidth="1"/>
    <col min="6" max="6" width="17.7109375" style="0" customWidth="1"/>
  </cols>
  <sheetData>
    <row r="1" spans="2:5" ht="12.75">
      <c r="B1" s="38" t="s">
        <v>47</v>
      </c>
      <c r="C1" s="38"/>
      <c r="D1" s="38"/>
      <c r="E1" s="38"/>
    </row>
    <row r="2" spans="2:5" ht="12.75">
      <c r="B2" s="38"/>
      <c r="C2" s="38"/>
      <c r="D2" s="38"/>
      <c r="E2" s="38"/>
    </row>
    <row r="3" spans="2:5" ht="12.75">
      <c r="B3" s="38"/>
      <c r="C3" s="38"/>
      <c r="D3" s="38"/>
      <c r="E3" s="38"/>
    </row>
    <row r="4" spans="2:5" ht="12.75">
      <c r="B4" s="14"/>
      <c r="C4" s="14"/>
      <c r="D4" s="14"/>
      <c r="E4" s="14"/>
    </row>
    <row r="5" spans="1:6" s="16" customFormat="1" ht="12.75">
      <c r="A5" s="39" t="s">
        <v>13</v>
      </c>
      <c r="B5" s="39"/>
      <c r="C5" s="39"/>
      <c r="D5" s="39"/>
      <c r="E5" s="39"/>
      <c r="F5" s="15">
        <v>15146</v>
      </c>
    </row>
    <row r="6" spans="1:6" s="16" customFormat="1" ht="12.75">
      <c r="A6" s="39" t="s">
        <v>14</v>
      </c>
      <c r="B6" s="39"/>
      <c r="C6" s="39"/>
      <c r="D6" s="39"/>
      <c r="E6" s="39"/>
      <c r="F6" s="15">
        <f>F7+F8+F13</f>
        <v>63400</v>
      </c>
    </row>
    <row r="7" spans="1:6" ht="12.75">
      <c r="A7" s="17" t="s">
        <v>15</v>
      </c>
      <c r="B7" s="40" t="s">
        <v>16</v>
      </c>
      <c r="C7" s="40"/>
      <c r="D7" s="40"/>
      <c r="E7" s="40"/>
      <c r="F7" s="18">
        <v>0</v>
      </c>
    </row>
    <row r="8" spans="1:6" ht="12.75">
      <c r="A8" s="17" t="s">
        <v>17</v>
      </c>
      <c r="B8" s="40" t="s">
        <v>18</v>
      </c>
      <c r="C8" s="40"/>
      <c r="D8" s="40"/>
      <c r="E8" s="40"/>
      <c r="F8" s="18">
        <f>SUM(F9:F12)</f>
        <v>63400</v>
      </c>
    </row>
    <row r="9" spans="1:6" ht="12.75">
      <c r="A9" s="19"/>
      <c r="B9" s="41" t="s">
        <v>19</v>
      </c>
      <c r="C9" s="41"/>
      <c r="D9" s="41"/>
      <c r="E9" s="41"/>
      <c r="F9" s="20">
        <v>11000</v>
      </c>
    </row>
    <row r="10" spans="1:6" ht="12.75">
      <c r="A10" s="19"/>
      <c r="B10" s="41" t="s">
        <v>20</v>
      </c>
      <c r="C10" s="41"/>
      <c r="D10" s="41"/>
      <c r="E10" s="41"/>
      <c r="F10" s="20">
        <v>52400</v>
      </c>
    </row>
    <row r="11" spans="1:6" ht="12.75">
      <c r="A11" s="19"/>
      <c r="B11" s="41" t="s">
        <v>21</v>
      </c>
      <c r="C11" s="41"/>
      <c r="D11" s="41"/>
      <c r="E11" s="41"/>
      <c r="F11" s="20">
        <v>0</v>
      </c>
    </row>
    <row r="12" spans="1:6" ht="12.75">
      <c r="A12" s="19"/>
      <c r="B12" s="41" t="s">
        <v>22</v>
      </c>
      <c r="C12" s="41"/>
      <c r="D12" s="41"/>
      <c r="E12" s="41"/>
      <c r="F12" s="20">
        <v>0</v>
      </c>
    </row>
    <row r="13" spans="1:6" ht="12.75">
      <c r="A13" s="17" t="s">
        <v>23</v>
      </c>
      <c r="B13" s="40" t="s">
        <v>24</v>
      </c>
      <c r="C13" s="40"/>
      <c r="D13" s="40"/>
      <c r="E13" s="40"/>
      <c r="F13" s="18">
        <f>F14</f>
        <v>0</v>
      </c>
    </row>
    <row r="14" spans="1:6" ht="12.75">
      <c r="A14" s="19"/>
      <c r="B14" s="41" t="s">
        <v>48</v>
      </c>
      <c r="C14" s="41"/>
      <c r="D14" s="41"/>
      <c r="E14" s="41"/>
      <c r="F14" s="20">
        <v>0</v>
      </c>
    </row>
    <row r="15" spans="1:6" ht="12.75">
      <c r="A15" s="42" t="s">
        <v>11</v>
      </c>
      <c r="B15" s="42"/>
      <c r="C15" s="42"/>
      <c r="D15" s="42"/>
      <c r="E15" s="42"/>
      <c r="F15" s="21">
        <f>F5+F6</f>
        <v>78546</v>
      </c>
    </row>
    <row r="16" spans="1:6" ht="12.75">
      <c r="A16" s="22"/>
      <c r="B16" s="22"/>
      <c r="C16" s="22"/>
      <c r="D16" s="22"/>
      <c r="E16" s="22"/>
      <c r="F16" s="23"/>
    </row>
    <row r="17" spans="1:6" ht="12.75">
      <c r="A17" s="22"/>
      <c r="B17" s="22"/>
      <c r="C17" s="22"/>
      <c r="D17" s="22"/>
      <c r="E17" s="22"/>
      <c r="F17" s="23"/>
    </row>
    <row r="18" spans="1:6" s="16" customFormat="1" ht="12.75">
      <c r="A18" s="39" t="s">
        <v>25</v>
      </c>
      <c r="B18" s="39"/>
      <c r="C18" s="39"/>
      <c r="D18" s="39"/>
      <c r="E18" s="39"/>
      <c r="F18" s="15">
        <f>F19+F27+F28+F31</f>
        <v>68940</v>
      </c>
    </row>
    <row r="19" spans="1:6" ht="12.75">
      <c r="A19" s="17" t="s">
        <v>26</v>
      </c>
      <c r="B19" s="40" t="s">
        <v>27</v>
      </c>
      <c r="C19" s="40"/>
      <c r="D19" s="40"/>
      <c r="E19" s="40"/>
      <c r="F19" s="24">
        <f>SUM(F20:F26)</f>
        <v>14300</v>
      </c>
    </row>
    <row r="20" spans="1:6" ht="12.75">
      <c r="A20" s="30">
        <v>29</v>
      </c>
      <c r="B20" s="41" t="s">
        <v>29</v>
      </c>
      <c r="C20" s="41"/>
      <c r="D20" s="41"/>
      <c r="E20" s="41"/>
      <c r="F20" s="20">
        <v>200</v>
      </c>
    </row>
    <row r="21" spans="1:6" ht="12.75">
      <c r="A21" s="30">
        <v>30</v>
      </c>
      <c r="B21" s="41" t="s">
        <v>30</v>
      </c>
      <c r="C21" s="41"/>
      <c r="D21" s="41"/>
      <c r="E21" s="41"/>
      <c r="F21" s="20">
        <v>100</v>
      </c>
    </row>
    <row r="22" spans="1:6" ht="12.75">
      <c r="A22" s="30">
        <v>31</v>
      </c>
      <c r="B22" s="41" t="s">
        <v>31</v>
      </c>
      <c r="C22" s="41"/>
      <c r="D22" s="41"/>
      <c r="E22" s="41"/>
      <c r="F22" s="20"/>
    </row>
    <row r="23" spans="1:6" ht="12.75">
      <c r="A23" s="30">
        <v>33</v>
      </c>
      <c r="B23" s="41" t="s">
        <v>32</v>
      </c>
      <c r="C23" s="41"/>
      <c r="D23" s="41"/>
      <c r="E23" s="41"/>
      <c r="F23" s="20">
        <v>2000</v>
      </c>
    </row>
    <row r="24" spans="1:6" ht="12.75">
      <c r="A24" s="19">
        <v>34</v>
      </c>
      <c r="B24" s="41" t="s">
        <v>33</v>
      </c>
      <c r="C24" s="41"/>
      <c r="D24" s="41"/>
      <c r="E24" s="41"/>
      <c r="F24" s="20">
        <v>11000</v>
      </c>
    </row>
    <row r="25" spans="1:6" ht="12.75">
      <c r="A25" s="30">
        <v>35</v>
      </c>
      <c r="B25" s="41" t="s">
        <v>34</v>
      </c>
      <c r="C25" s="41"/>
      <c r="D25" s="41"/>
      <c r="E25" s="41"/>
      <c r="F25" s="20">
        <v>1000</v>
      </c>
    </row>
    <row r="26" spans="1:6" ht="12.75">
      <c r="A26" s="19"/>
      <c r="B26" s="41"/>
      <c r="C26" s="41"/>
      <c r="D26" s="41"/>
      <c r="E26" s="41"/>
      <c r="F26" s="20"/>
    </row>
    <row r="27" spans="1:6" ht="12.75">
      <c r="A27" s="17" t="s">
        <v>35</v>
      </c>
      <c r="B27" s="40" t="s">
        <v>36</v>
      </c>
      <c r="C27" s="40"/>
      <c r="D27" s="40"/>
      <c r="E27" s="40"/>
      <c r="F27" s="24">
        <v>52400</v>
      </c>
    </row>
    <row r="28" spans="1:6" ht="12.75">
      <c r="A28" s="17" t="s">
        <v>37</v>
      </c>
      <c r="B28" s="40" t="s">
        <v>38</v>
      </c>
      <c r="C28" s="40"/>
      <c r="D28" s="40"/>
      <c r="E28" s="40"/>
      <c r="F28" s="18">
        <f>SUM(F29:F30)</f>
        <v>240</v>
      </c>
    </row>
    <row r="29" spans="1:6" ht="12.75">
      <c r="A29">
        <v>39</v>
      </c>
      <c r="B29" s="41" t="s">
        <v>39</v>
      </c>
      <c r="C29" s="41"/>
      <c r="D29" s="41"/>
      <c r="E29" s="41"/>
      <c r="F29" s="20">
        <v>240</v>
      </c>
    </row>
    <row r="30" spans="1:6" ht="12.75">
      <c r="A30" s="19"/>
      <c r="B30" s="41"/>
      <c r="C30" s="41"/>
      <c r="D30" s="41"/>
      <c r="E30" s="41"/>
      <c r="F30" s="20"/>
    </row>
    <row r="31" spans="1:6" ht="12.75">
      <c r="A31" s="17" t="s">
        <v>40</v>
      </c>
      <c r="B31" s="40" t="s">
        <v>41</v>
      </c>
      <c r="C31" s="40"/>
      <c r="D31" s="40"/>
      <c r="E31" s="40"/>
      <c r="F31" s="18">
        <f>SUM(F32:F35)</f>
        <v>2000</v>
      </c>
    </row>
    <row r="32" spans="1:6" ht="12.75">
      <c r="A32" s="30">
        <v>52</v>
      </c>
      <c r="B32" s="41" t="s">
        <v>42</v>
      </c>
      <c r="C32" s="41"/>
      <c r="D32" s="41"/>
      <c r="E32" s="41"/>
      <c r="F32" s="20">
        <v>1500</v>
      </c>
    </row>
    <row r="33" spans="1:6" ht="12.75">
      <c r="A33" s="19">
        <v>57</v>
      </c>
      <c r="B33" s="41" t="s">
        <v>43</v>
      </c>
      <c r="C33" s="41"/>
      <c r="D33" s="41"/>
      <c r="E33" s="41"/>
      <c r="F33" s="20">
        <v>500</v>
      </c>
    </row>
    <row r="34" spans="1:6" ht="12.75">
      <c r="A34" s="30">
        <v>69</v>
      </c>
      <c r="B34" s="41" t="s">
        <v>44</v>
      </c>
      <c r="C34" s="41"/>
      <c r="D34" s="41"/>
      <c r="E34" s="41"/>
      <c r="F34" s="20">
        <v>0</v>
      </c>
    </row>
    <row r="35" spans="1:6" ht="12.75">
      <c r="A35" s="19"/>
      <c r="B35" s="41"/>
      <c r="C35" s="41"/>
      <c r="D35" s="41"/>
      <c r="E35" s="41"/>
      <c r="F35" s="20"/>
    </row>
    <row r="36" spans="1:6" s="16" customFormat="1" ht="12.75">
      <c r="A36" s="39" t="s">
        <v>45</v>
      </c>
      <c r="B36" s="39"/>
      <c r="C36" s="39"/>
      <c r="D36" s="39"/>
      <c r="E36" s="39"/>
      <c r="F36" s="15">
        <f>F15-F18</f>
        <v>9606</v>
      </c>
    </row>
    <row r="37" spans="1:6" ht="12.75">
      <c r="A37" s="43" t="s">
        <v>11</v>
      </c>
      <c r="B37" s="43"/>
      <c r="C37" s="43"/>
      <c r="D37" s="43"/>
      <c r="E37" s="43"/>
      <c r="F37" s="21">
        <f>F18+F36</f>
        <v>78546</v>
      </c>
    </row>
    <row r="40" ht="12.75">
      <c r="A40" t="s">
        <v>46</v>
      </c>
    </row>
  </sheetData>
  <mergeCells count="32">
    <mergeCell ref="B34:E34"/>
    <mergeCell ref="B35:E35"/>
    <mergeCell ref="A36:E36"/>
    <mergeCell ref="A37:E37"/>
    <mergeCell ref="B30:E30"/>
    <mergeCell ref="B31:E31"/>
    <mergeCell ref="B32:E32"/>
    <mergeCell ref="B33:E33"/>
    <mergeCell ref="B26:E26"/>
    <mergeCell ref="B27:E27"/>
    <mergeCell ref="B28:E28"/>
    <mergeCell ref="B29:E29"/>
    <mergeCell ref="B22:E22"/>
    <mergeCell ref="B23:E23"/>
    <mergeCell ref="B24:E24"/>
    <mergeCell ref="B25:E25"/>
    <mergeCell ref="A18:E18"/>
    <mergeCell ref="B19:E19"/>
    <mergeCell ref="B20:E20"/>
    <mergeCell ref="B21:E21"/>
    <mergeCell ref="B12:E12"/>
    <mergeCell ref="B13:E13"/>
    <mergeCell ref="B14:E14"/>
    <mergeCell ref="A15:E15"/>
    <mergeCell ref="B8:E8"/>
    <mergeCell ref="B9:E9"/>
    <mergeCell ref="B10:E10"/>
    <mergeCell ref="B11:E11"/>
    <mergeCell ref="B1:E3"/>
    <mergeCell ref="A5:E5"/>
    <mergeCell ref="A6:E6"/>
    <mergeCell ref="B7:E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25">
      <selection activeCell="D47" sqref="D47"/>
    </sheetView>
  </sheetViews>
  <sheetFormatPr defaultColWidth="9.140625" defaultRowHeight="12.75"/>
  <cols>
    <col min="5" max="5" width="17.28125" style="0" customWidth="1"/>
    <col min="6" max="6" width="19.8515625" style="0" customWidth="1"/>
  </cols>
  <sheetData>
    <row r="1" spans="2:5" ht="12.75">
      <c r="B1" s="38" t="s">
        <v>49</v>
      </c>
      <c r="C1" s="38"/>
      <c r="D1" s="38"/>
      <c r="E1" s="38"/>
    </row>
    <row r="2" spans="2:5" ht="12.75">
      <c r="B2" s="38"/>
      <c r="C2" s="38"/>
      <c r="D2" s="38"/>
      <c r="E2" s="38"/>
    </row>
    <row r="3" spans="2:5" ht="12.75">
      <c r="B3" s="38"/>
      <c r="C3" s="38"/>
      <c r="D3" s="38"/>
      <c r="E3" s="38"/>
    </row>
    <row r="5" spans="1:6" ht="12.75">
      <c r="A5" s="39" t="s">
        <v>13</v>
      </c>
      <c r="B5" s="39"/>
      <c r="C5" s="39"/>
      <c r="D5" s="39"/>
      <c r="E5" s="39"/>
      <c r="F5" s="15">
        <v>2000</v>
      </c>
    </row>
    <row r="6" spans="1:6" ht="12.75">
      <c r="A6" s="39" t="s">
        <v>14</v>
      </c>
      <c r="B6" s="39"/>
      <c r="C6" s="39"/>
      <c r="D6" s="39"/>
      <c r="E6" s="39"/>
      <c r="F6" s="15">
        <f>F7+F8+F17</f>
        <v>118750</v>
      </c>
    </row>
    <row r="7" spans="1:6" ht="12.75">
      <c r="A7" s="17" t="s">
        <v>15</v>
      </c>
      <c r="B7" s="40" t="s">
        <v>16</v>
      </c>
      <c r="C7" s="40"/>
      <c r="D7" s="40"/>
      <c r="E7" s="40"/>
      <c r="F7" s="18">
        <v>20</v>
      </c>
    </row>
    <row r="8" spans="1:6" ht="12.75">
      <c r="A8" s="17" t="s">
        <v>17</v>
      </c>
      <c r="B8" s="40" t="s">
        <v>18</v>
      </c>
      <c r="C8" s="40"/>
      <c r="D8" s="40"/>
      <c r="E8" s="40"/>
      <c r="F8" s="18">
        <f>SUM(F9:F16)</f>
        <v>113730</v>
      </c>
    </row>
    <row r="9" spans="1:6" ht="12.75">
      <c r="A9" s="25"/>
      <c r="B9" s="44" t="s">
        <v>50</v>
      </c>
      <c r="C9" s="44"/>
      <c r="D9" s="44"/>
      <c r="E9" s="44"/>
      <c r="F9" s="32">
        <v>72000</v>
      </c>
    </row>
    <row r="10" spans="1:6" ht="12.75">
      <c r="A10" s="25"/>
      <c r="B10" s="44" t="s">
        <v>51</v>
      </c>
      <c r="C10" s="44"/>
      <c r="D10" s="44"/>
      <c r="E10" s="44"/>
      <c r="F10" s="32">
        <v>2780</v>
      </c>
    </row>
    <row r="11" spans="1:6" ht="12.75">
      <c r="A11" s="25"/>
      <c r="B11" s="44" t="s">
        <v>52</v>
      </c>
      <c r="C11" s="44"/>
      <c r="D11" s="44"/>
      <c r="E11" s="44"/>
      <c r="F11" s="32">
        <v>3800</v>
      </c>
    </row>
    <row r="12" spans="1:6" ht="12" customHeight="1">
      <c r="A12" s="25"/>
      <c r="B12" s="44" t="s">
        <v>53</v>
      </c>
      <c r="C12" s="44"/>
      <c r="D12" s="44"/>
      <c r="E12" s="44"/>
      <c r="F12" s="32">
        <v>350</v>
      </c>
    </row>
    <row r="13" spans="1:6" ht="12.75">
      <c r="A13" s="19"/>
      <c r="B13" s="41" t="s">
        <v>54</v>
      </c>
      <c r="C13" s="41"/>
      <c r="D13" s="41"/>
      <c r="E13" s="41"/>
      <c r="F13" s="20">
        <v>29000</v>
      </c>
    </row>
    <row r="14" spans="1:6" ht="12.75">
      <c r="A14" s="19"/>
      <c r="B14" s="41" t="s">
        <v>55</v>
      </c>
      <c r="C14" s="41"/>
      <c r="D14" s="41"/>
      <c r="E14" s="41"/>
      <c r="F14" s="20">
        <v>2600</v>
      </c>
    </row>
    <row r="15" spans="1:6" ht="12.75">
      <c r="A15" s="19"/>
      <c r="B15" s="41" t="s">
        <v>56</v>
      </c>
      <c r="C15" s="41"/>
      <c r="D15" s="41"/>
      <c r="E15" s="41"/>
      <c r="F15" s="20">
        <v>3000</v>
      </c>
    </row>
    <row r="16" spans="1:6" ht="12.75">
      <c r="A16" s="19"/>
      <c r="B16" s="41" t="s">
        <v>22</v>
      </c>
      <c r="C16" s="41"/>
      <c r="D16" s="41"/>
      <c r="E16" s="41"/>
      <c r="F16" s="20">
        <v>200</v>
      </c>
    </row>
    <row r="17" spans="1:6" ht="12.75">
      <c r="A17" s="17" t="s">
        <v>23</v>
      </c>
      <c r="B17" s="40" t="s">
        <v>24</v>
      </c>
      <c r="C17" s="40"/>
      <c r="D17" s="40"/>
      <c r="E17" s="40"/>
      <c r="F17" s="18">
        <f>F18</f>
        <v>5000</v>
      </c>
    </row>
    <row r="18" spans="1:6" ht="12.75">
      <c r="A18" s="19"/>
      <c r="B18" s="41" t="s">
        <v>48</v>
      </c>
      <c r="C18" s="41"/>
      <c r="D18" s="41"/>
      <c r="E18" s="41"/>
      <c r="F18" s="20">
        <v>5000</v>
      </c>
    </row>
    <row r="19" spans="1:6" ht="12.75">
      <c r="A19" s="42" t="s">
        <v>11</v>
      </c>
      <c r="B19" s="42"/>
      <c r="C19" s="42"/>
      <c r="D19" s="42"/>
      <c r="E19" s="42"/>
      <c r="F19" s="21">
        <f>F5+F6</f>
        <v>120750</v>
      </c>
    </row>
    <row r="20" spans="1:6" ht="12.75">
      <c r="A20" s="22"/>
      <c r="B20" s="22"/>
      <c r="C20" s="22"/>
      <c r="D20" s="22"/>
      <c r="E20" s="22"/>
      <c r="F20" s="23"/>
    </row>
    <row r="21" spans="1:6" ht="12.75">
      <c r="A21" s="22"/>
      <c r="B21" s="22"/>
      <c r="C21" s="22"/>
      <c r="D21" s="22"/>
      <c r="E21" s="22"/>
      <c r="F21" s="23"/>
    </row>
    <row r="22" spans="1:6" ht="12.75">
      <c r="A22" s="39" t="s">
        <v>25</v>
      </c>
      <c r="B22" s="39"/>
      <c r="C22" s="39"/>
      <c r="D22" s="39"/>
      <c r="E22" s="39"/>
      <c r="F22" s="15">
        <f>F23+F31+F32+F35</f>
        <v>118750</v>
      </c>
    </row>
    <row r="23" spans="1:6" ht="12.75">
      <c r="A23" s="17" t="s">
        <v>26</v>
      </c>
      <c r="B23" s="40" t="s">
        <v>27</v>
      </c>
      <c r="C23" s="40"/>
      <c r="D23" s="40"/>
      <c r="E23" s="40"/>
      <c r="F23" s="24">
        <f>SUM(F24:F30)</f>
        <v>23500</v>
      </c>
    </row>
    <row r="24" spans="1:6" ht="12.75">
      <c r="A24" s="30">
        <v>29</v>
      </c>
      <c r="B24" s="41" t="s">
        <v>29</v>
      </c>
      <c r="C24" s="41"/>
      <c r="D24" s="41"/>
      <c r="E24" s="41"/>
      <c r="F24" s="20">
        <v>1500</v>
      </c>
    </row>
    <row r="25" spans="1:6" ht="12.75">
      <c r="A25" s="30">
        <v>30</v>
      </c>
      <c r="B25" s="41" t="s">
        <v>30</v>
      </c>
      <c r="C25" s="41"/>
      <c r="D25" s="41"/>
      <c r="E25" s="41"/>
      <c r="F25" s="20">
        <v>1000</v>
      </c>
    </row>
    <row r="26" spans="1:6" ht="12.75">
      <c r="A26" s="30">
        <v>31</v>
      </c>
      <c r="B26" s="41" t="s">
        <v>31</v>
      </c>
      <c r="C26" s="41"/>
      <c r="D26" s="41"/>
      <c r="E26" s="41"/>
      <c r="F26" s="20">
        <v>1000</v>
      </c>
    </row>
    <row r="27" spans="1:6" ht="12.75">
      <c r="A27" s="30">
        <v>33</v>
      </c>
      <c r="B27" s="41" t="s">
        <v>32</v>
      </c>
      <c r="C27" s="41"/>
      <c r="D27" s="41"/>
      <c r="E27" s="41"/>
      <c r="F27" s="20">
        <v>2000</v>
      </c>
    </row>
    <row r="28" spans="1:6" ht="12.75">
      <c r="A28" s="19">
        <v>34</v>
      </c>
      <c r="B28" s="41" t="s">
        <v>33</v>
      </c>
      <c r="C28" s="41"/>
      <c r="D28" s="41"/>
      <c r="E28" s="41"/>
      <c r="F28" s="20">
        <v>18000</v>
      </c>
    </row>
    <row r="29" spans="1:6" ht="12.75">
      <c r="A29" s="30">
        <v>35</v>
      </c>
      <c r="B29" s="41" t="s">
        <v>34</v>
      </c>
      <c r="C29" s="41"/>
      <c r="D29" s="41"/>
      <c r="E29" s="41"/>
      <c r="F29" s="20"/>
    </row>
    <row r="30" spans="1:6" ht="12.75">
      <c r="A30" s="19"/>
      <c r="B30" s="41"/>
      <c r="C30" s="41"/>
      <c r="D30" s="41"/>
      <c r="E30" s="41"/>
      <c r="F30" s="20"/>
    </row>
    <row r="31" spans="1:6" ht="12.75">
      <c r="A31" s="17" t="s">
        <v>35</v>
      </c>
      <c r="B31" s="40" t="s">
        <v>36</v>
      </c>
      <c r="C31" s="40"/>
      <c r="D31" s="40"/>
      <c r="E31" s="40"/>
      <c r="F31" s="24">
        <v>78930</v>
      </c>
    </row>
    <row r="32" spans="1:6" ht="12.75">
      <c r="A32" s="17" t="s">
        <v>37</v>
      </c>
      <c r="B32" s="40" t="s">
        <v>38</v>
      </c>
      <c r="C32" s="40"/>
      <c r="D32" s="40"/>
      <c r="E32" s="40"/>
      <c r="F32" s="18">
        <f>SUM(F33:F34)</f>
        <v>15000</v>
      </c>
    </row>
    <row r="33" spans="1:6" ht="12.75">
      <c r="A33">
        <v>39</v>
      </c>
      <c r="B33" s="41" t="s">
        <v>39</v>
      </c>
      <c r="C33" s="41"/>
      <c r="D33" s="41"/>
      <c r="E33" s="41"/>
      <c r="F33" s="20"/>
    </row>
    <row r="34" spans="1:6" ht="12.75">
      <c r="A34" s="19">
        <v>41</v>
      </c>
      <c r="B34" s="41" t="s">
        <v>57</v>
      </c>
      <c r="C34" s="41"/>
      <c r="D34" s="41"/>
      <c r="E34" s="41"/>
      <c r="F34" s="20">
        <v>15000</v>
      </c>
    </row>
    <row r="35" spans="1:6" ht="12.75">
      <c r="A35" s="17" t="s">
        <v>40</v>
      </c>
      <c r="B35" s="40" t="s">
        <v>41</v>
      </c>
      <c r="C35" s="40"/>
      <c r="D35" s="40"/>
      <c r="E35" s="40"/>
      <c r="F35" s="18">
        <f>SUM(F36:F39)</f>
        <v>1320</v>
      </c>
    </row>
    <row r="36" spans="1:6" ht="12.75">
      <c r="A36" s="30">
        <v>52</v>
      </c>
      <c r="B36" s="41" t="s">
        <v>42</v>
      </c>
      <c r="C36" s="41"/>
      <c r="D36" s="41"/>
      <c r="E36" s="41"/>
      <c r="F36" s="20">
        <v>720</v>
      </c>
    </row>
    <row r="37" spans="1:6" ht="12.75">
      <c r="A37" s="19">
        <v>57</v>
      </c>
      <c r="B37" s="41" t="s">
        <v>43</v>
      </c>
      <c r="C37" s="41"/>
      <c r="D37" s="41"/>
      <c r="E37" s="41"/>
      <c r="F37" s="20">
        <v>0</v>
      </c>
    </row>
    <row r="38" spans="1:6" ht="12.75">
      <c r="A38" s="30">
        <v>69</v>
      </c>
      <c r="B38" s="41" t="s">
        <v>44</v>
      </c>
      <c r="C38" s="41"/>
      <c r="D38" s="41"/>
      <c r="E38" s="41"/>
      <c r="F38" s="20">
        <v>600</v>
      </c>
    </row>
    <row r="39" spans="1:6" ht="12.75">
      <c r="A39" s="19"/>
      <c r="B39" s="41"/>
      <c r="C39" s="41"/>
      <c r="D39" s="41"/>
      <c r="E39" s="41"/>
      <c r="F39" s="20"/>
    </row>
    <row r="40" spans="1:6" ht="12.75">
      <c r="A40" s="39" t="s">
        <v>45</v>
      </c>
      <c r="B40" s="39"/>
      <c r="C40" s="39"/>
      <c r="D40" s="39"/>
      <c r="E40" s="39"/>
      <c r="F40" s="15">
        <f>F19-F22</f>
        <v>2000</v>
      </c>
    </row>
    <row r="41" spans="1:6" ht="12.75">
      <c r="A41" s="43" t="s">
        <v>11</v>
      </c>
      <c r="B41" s="43"/>
      <c r="C41" s="43"/>
      <c r="D41" s="43"/>
      <c r="E41" s="43"/>
      <c r="F41" s="21">
        <f>F22+F40</f>
        <v>120750</v>
      </c>
    </row>
    <row r="45" ht="12.75">
      <c r="A45" t="s">
        <v>46</v>
      </c>
    </row>
  </sheetData>
  <mergeCells count="36">
    <mergeCell ref="B38:E38"/>
    <mergeCell ref="B39:E39"/>
    <mergeCell ref="A40:E40"/>
    <mergeCell ref="A41:E41"/>
    <mergeCell ref="B34:E34"/>
    <mergeCell ref="B35:E35"/>
    <mergeCell ref="B36:E36"/>
    <mergeCell ref="B37:E37"/>
    <mergeCell ref="B30:E30"/>
    <mergeCell ref="B31:E31"/>
    <mergeCell ref="B32:E32"/>
    <mergeCell ref="B33:E33"/>
    <mergeCell ref="B26:E26"/>
    <mergeCell ref="B27:E27"/>
    <mergeCell ref="B28:E28"/>
    <mergeCell ref="B29:E29"/>
    <mergeCell ref="A22:E22"/>
    <mergeCell ref="B23:E23"/>
    <mergeCell ref="B24:E24"/>
    <mergeCell ref="B25:E25"/>
    <mergeCell ref="B16:E16"/>
    <mergeCell ref="B17:E17"/>
    <mergeCell ref="B18:E18"/>
    <mergeCell ref="A19:E19"/>
    <mergeCell ref="B12:E12"/>
    <mergeCell ref="B13:E13"/>
    <mergeCell ref="B14:E14"/>
    <mergeCell ref="B15:E15"/>
    <mergeCell ref="B8:E8"/>
    <mergeCell ref="B9:E9"/>
    <mergeCell ref="B10:E10"/>
    <mergeCell ref="B11:E11"/>
    <mergeCell ref="B1:E3"/>
    <mergeCell ref="A5:E5"/>
    <mergeCell ref="A6:E6"/>
    <mergeCell ref="B7:E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Miasta i Gminy Kłodawa</cp:lastModifiedBy>
  <dcterms:modified xsi:type="dcterms:W3CDTF">2007-02-14T09:45:29Z</dcterms:modified>
  <cp:category/>
  <cp:version/>
  <cp:contentType/>
  <cp:contentStatus/>
</cp:coreProperties>
</file>